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80" yWindow="65446" windowWidth="9360" windowHeight="11640" tabRatio="599" activeTab="0"/>
  </bookViews>
  <sheets>
    <sheet name="INDICE" sheetId="1" r:id="rId1"/>
    <sheet name="A01" sheetId="2" r:id="rId2"/>
    <sheet name="A02" sheetId="3" r:id="rId3"/>
    <sheet name="A03" sheetId="4" r:id="rId4"/>
    <sheet name="A04" sheetId="5" r:id="rId5"/>
    <sheet name="A05" sheetId="6" r:id="rId6"/>
    <sheet name="A06" sheetId="7" r:id="rId7"/>
    <sheet name="A07" sheetId="8" r:id="rId8"/>
    <sheet name="A08" sheetId="9" r:id="rId9"/>
    <sheet name="A09" sheetId="10" r:id="rId10"/>
    <sheet name="A10" sheetId="11" r:id="rId11"/>
    <sheet name="A11" sheetId="12" r:id="rId12"/>
    <sheet name="B01" sheetId="13" r:id="rId13"/>
    <sheet name="B02" sheetId="14" r:id="rId14"/>
    <sheet name="B03" sheetId="15" r:id="rId15"/>
    <sheet name="B04" sheetId="16" r:id="rId16"/>
    <sheet name="B05" sheetId="17" r:id="rId17"/>
    <sheet name="B06" sheetId="18" r:id="rId18"/>
    <sheet name="B07" sheetId="19" r:id="rId19"/>
    <sheet name="B08" sheetId="20" r:id="rId20"/>
    <sheet name="B09" sheetId="21" r:id="rId21"/>
    <sheet name="B10" sheetId="22" r:id="rId22"/>
    <sheet name="B11" sheetId="23" r:id="rId23"/>
    <sheet name="B12" sheetId="24" r:id="rId24"/>
    <sheet name="B13" sheetId="25" r:id="rId25"/>
    <sheet name="B14" sheetId="26" r:id="rId26"/>
    <sheet name="B15" sheetId="27" r:id="rId27"/>
    <sheet name="B16" sheetId="28" r:id="rId28"/>
    <sheet name="B17" sheetId="29" r:id="rId29"/>
    <sheet name="B18" sheetId="30" r:id="rId30"/>
    <sheet name="B19" sheetId="31" r:id="rId31"/>
    <sheet name="B20" sheetId="32" r:id="rId32"/>
    <sheet name="B21" sheetId="33" r:id="rId33"/>
    <sheet name="B22" sheetId="34" r:id="rId34"/>
    <sheet name="B23" sheetId="35" r:id="rId35"/>
    <sheet name="B24" sheetId="36" r:id="rId36"/>
    <sheet name="B25" sheetId="37" r:id="rId37"/>
    <sheet name="B26" sheetId="38" r:id="rId38"/>
    <sheet name="B27" sheetId="39" r:id="rId39"/>
    <sheet name="C1" sheetId="40" r:id="rId40"/>
    <sheet name="C2" sheetId="41" r:id="rId41"/>
    <sheet name="F1" sheetId="42" r:id="rId42"/>
  </sheets>
  <definedNames>
    <definedName name="_xlnm.Print_Area" localSheetId="1">'A01'!$A$2:$P$32</definedName>
    <definedName name="_xlnm.Print_Area" localSheetId="2">'A02'!$A$2:$M$35</definedName>
    <definedName name="_xlnm.Print_Area" localSheetId="3">'A03'!$A$2:$M$35</definedName>
    <definedName name="_xlnm.Print_Area" localSheetId="4">'A04'!$A$2:$M$33</definedName>
    <definedName name="_xlnm.Print_Area" localSheetId="5">'A05'!$A$2:$AB$19</definedName>
    <definedName name="_xlnm.Print_Area" localSheetId="6">'A06'!$A$2:$G$33</definedName>
    <definedName name="_xlnm.Print_Area" localSheetId="7">'A07'!$A$2:$V$37</definedName>
    <definedName name="_xlnm.Print_Area" localSheetId="8">'A08'!$A$2:$P$35</definedName>
    <definedName name="_xlnm.Print_Area" localSheetId="9">'A09'!$A$2:$S$34</definedName>
    <definedName name="_xlnm.Print_Area" localSheetId="10">'A10'!$A$2:$D$18</definedName>
    <definedName name="_xlnm.Print_Area" localSheetId="11">'A11'!$A$1:$D$51</definedName>
    <definedName name="_xlnm.Print_Area" localSheetId="12">'B01'!$A$2:$S$31</definedName>
    <definedName name="_xlnm.Print_Area" localSheetId="13">'B02'!$A$2:$P$32</definedName>
    <definedName name="_xlnm.Print_Area" localSheetId="14">'B03'!$A$3:$Y$32</definedName>
    <definedName name="_xlnm.Print_Area" localSheetId="15">'B04'!$A$2:$S$32</definedName>
    <definedName name="_xlnm.Print_Area" localSheetId="16">'B05'!$A$2:$S$33</definedName>
    <definedName name="_xlnm.Print_Area" localSheetId="17">'B06'!$A$2:$S$33</definedName>
    <definedName name="_xlnm.Print_Area" localSheetId="18">'B07'!$A$2:$M$32</definedName>
    <definedName name="_xlnm.Print_Area" localSheetId="19">'B08'!$A$2:$M$22</definedName>
    <definedName name="_xlnm.Print_Area" localSheetId="20">'B09'!$A$2:$P$32</definedName>
    <definedName name="_xlnm.Print_Area" localSheetId="21">'B10'!$A$3:$M$32</definedName>
    <definedName name="_xlnm.Print_Area" localSheetId="22">'B11'!$A$2:$S$32</definedName>
    <definedName name="_xlnm.Print_Area" localSheetId="23">'B12'!$A$3:$P$23</definedName>
    <definedName name="_xlnm.Print_Area" localSheetId="24">'B13'!$A$2:$P$22</definedName>
    <definedName name="_xlnm.Print_Area" localSheetId="25">'B14'!$A$2:$Y$33</definedName>
    <definedName name="_xlnm.Print_Area" localSheetId="26">'B15'!$A$2:$M$32</definedName>
    <definedName name="_xlnm.Print_Area" localSheetId="27">'B16'!$A$2:$M$32</definedName>
    <definedName name="_xlnm.Print_Area" localSheetId="28">'B17'!$A$2:$P$33</definedName>
    <definedName name="_xlnm.Print_Area" localSheetId="29">'B18'!$A$2:$Y$32</definedName>
    <definedName name="_xlnm.Print_Area" localSheetId="30">'B19'!$A$2:$J$31</definedName>
    <definedName name="_xlnm.Print_Area" localSheetId="31">'B20'!$A$2:$G$31</definedName>
    <definedName name="_xlnm.Print_Area" localSheetId="32">'B21'!$A$2:$P$32</definedName>
    <definedName name="_xlnm.Print_Area" localSheetId="33">'B22'!$A$2:$P$33</definedName>
    <definedName name="_xlnm.Print_Area" localSheetId="34">'B23'!$A$2:$S$33</definedName>
    <definedName name="_xlnm.Print_Area" localSheetId="35">'B24'!$A$2:$M$33</definedName>
    <definedName name="_xlnm.Print_Area" localSheetId="36">'B25'!$A$2:$P$33</definedName>
    <definedName name="_xlnm.Print_Area" localSheetId="37">'B26'!$A$2:$M$33</definedName>
    <definedName name="_xlnm.Print_Area" localSheetId="38">'B27'!$A$2:$P$33</definedName>
    <definedName name="_xlnm.Print_Area" localSheetId="39">'C1'!$A$2:$Y$32</definedName>
    <definedName name="_xlnm.Print_Area" localSheetId="40">'C2'!$A$2:$M$32</definedName>
    <definedName name="_xlnm.Print_Area" localSheetId="41">'F1'!$A$2:$P$33</definedName>
    <definedName name="cuadro10" localSheetId="13">'B02'!#REF!</definedName>
    <definedName name="_xlnm.Print_Titles" localSheetId="10">'A10'!$1:$7</definedName>
    <definedName name="_xlnm.Print_Titles" localSheetId="11">'A11'!$1:$5</definedName>
  </definedNames>
  <calcPr fullCalcOnLoad="1"/>
</workbook>
</file>

<file path=xl/sharedStrings.xml><?xml version="1.0" encoding="utf-8"?>
<sst xmlns="http://schemas.openxmlformats.org/spreadsheetml/2006/main" count="1534" uniqueCount="538">
  <si>
    <t>ANTONIO GALLARDO BALLART
JORGE GALLARDO BALLART,
DANIEL BRAVO ANDREU, 
MARGARET LITTLETON, 
INMOBILIARIA BRAVIOL, S.A., DANIMAR 1990, S.L., Y TODASA, S.A.U.</t>
  </si>
  <si>
    <t>DINAMIA CAPITAL PRIVADO
ANA MARIA NICOLAS-CORREA BARRAGAN
JOSE IGNACIO NICOLAS-CORREA</t>
  </si>
  <si>
    <t>No transmitir sus acciones en la sociedad hasta que hayan transcurrido dos años desde la admisión a cotización de dichas acciones en bolsa, momento a partir del cual podrán transmitir como máximo hasta el 50% de las acciones que posean.</t>
  </si>
  <si>
    <t>Compraventa recíproca de acciones, derecho de tanteo.</t>
  </si>
  <si>
    <t>El Convenio tiene por objeto:  
1.- Sindicar los derechos políticos y en especial el derecho de voto. 
2.- Restringir la libre transmisibilidad de las acciones.</t>
  </si>
  <si>
    <t>JESUS IGNACIO SALAZAR BELLO
TEINVER</t>
  </si>
  <si>
    <t xml:space="preserve">Convenio de sindicación de acciones con una duración de cinco años prorrogable, por años, designando como administrador unico a D. Gonzalo Soto Aguirre. Existe una prohibición de venta de acciones salvo autorización de la mayoría de los miembros del sindicato y el compromiso a ejercitar de modo unitario los derechos politivos que deriven de las acciones sindicadas. </t>
  </si>
  <si>
    <t>Declaran su intención de no alterar la representación  en el Consejo de Administración de A3TV y de no adquirir individualmente nuevas participaciones de ésta. Establecen determinadas normas para adoptar decisiones relativas a A3TV (propuestas de designación de cargos y
representantes, pacto de no competencia, medidas a adoptar en caso de desacuerdo entre las partes, etc).</t>
  </si>
  <si>
    <t>Un solo cese</t>
  </si>
  <si>
    <t xml:space="preserve">Dos o tres ceses </t>
  </si>
  <si>
    <t>Cuatro o más ceses</t>
  </si>
  <si>
    <t xml:space="preserve">NÚMERO DE CONSEJEROS SEGÚN SU CONDICIÓN POR SU PARTICIPACIÓN EN UNA O MÁS SOCIEDADES COTIZADAS </t>
  </si>
  <si>
    <t>CUADRO B12</t>
  </si>
  <si>
    <t xml:space="preserve">Participación en una sola entidad </t>
  </si>
  <si>
    <t xml:space="preserve">Participación en dos entidades </t>
  </si>
  <si>
    <t xml:space="preserve">Participación en tres entidades </t>
  </si>
  <si>
    <t xml:space="preserve">Participación en cuatro entidades </t>
  </si>
  <si>
    <t>Participación en cinco o más entidades</t>
  </si>
  <si>
    <t xml:space="preserve">EJECUTIVOS </t>
  </si>
  <si>
    <t>DOMINICALES</t>
  </si>
  <si>
    <t>INDEPENDIENTES</t>
  </si>
  <si>
    <t>OTROS  EXTERNOS</t>
  </si>
  <si>
    <t xml:space="preserve">DOMINICAL Y EJECUTIVO </t>
  </si>
  <si>
    <t xml:space="preserve">DOMINICAL E INDEPENDIENTE </t>
  </si>
  <si>
    <t xml:space="preserve">DOMINICAL Y OTROS EXTERNOS </t>
  </si>
  <si>
    <t>INDEPENDIENTE Y EJECUTIVO</t>
  </si>
  <si>
    <t>INDEPENDIENTE Y OTROS EXTERNOS</t>
  </si>
  <si>
    <t>EJECUTIVO Y OTROS EXTERNOS</t>
  </si>
  <si>
    <t>DOMINICAL, INDEPENDIENTE Y EJECUTIVO</t>
  </si>
  <si>
    <t xml:space="preserve">DOMINICAL, INDEPENDIENTE Y OTROS EXTERNOS </t>
  </si>
  <si>
    <t xml:space="preserve">DOMINICAL, EJECUTIVO Y OTROS EXTERNOS </t>
  </si>
  <si>
    <t>DISTRIBUCIÓN PORCENTUAL DE CONSEJEROS SEGÚN SU CONDICIÓN POR SU PARTICIPACIÓN EN UNA O MÁS SOCIEDADES COTIZADAS (*)</t>
  </si>
  <si>
    <t>CUADRO B13</t>
  </si>
  <si>
    <t>Participación en cuatro entidades</t>
  </si>
  <si>
    <t>EJECUTIVOS</t>
  </si>
  <si>
    <t xml:space="preserve">INDEPENDIENTES </t>
  </si>
  <si>
    <t xml:space="preserve">OTROS  EXTERNOS </t>
  </si>
  <si>
    <t>DOMINICAL Y OTROS EXTERNOS</t>
  </si>
  <si>
    <t xml:space="preserve">INDEPENDIENTE Y EJECUTIVO </t>
  </si>
  <si>
    <t xml:space="preserve">EJECUTIVO Y OTROS EXTERNOS </t>
  </si>
  <si>
    <t xml:space="preserve">DOMINICAL, INDEPENDIENTE Y EJECUTIVO </t>
  </si>
  <si>
    <t>DOMINICAL, INDEPENDIENTE Y OTROS EXTERNOS</t>
  </si>
  <si>
    <t xml:space="preserve">NÚMERO DE ENTIDADES EN LAS QUE SUS CONSEJEROS SON ADMINISTRADORES O DIRECTIVOS EN OTRAS ENTIDADES DEL GRUPO </t>
  </si>
  <si>
    <t>CUADRO B14</t>
  </si>
  <si>
    <t xml:space="preserve">Sociedades en las que algún consejero lo es también de alguna otra entidad del grupo </t>
  </si>
  <si>
    <t xml:space="preserve">Distribución según el porcentaje del consejeros que son administradores o directivos en otras entidades del grupo </t>
  </si>
  <si>
    <t>Distribución por promedio por consejero de cargos de administrador o directivo que ocupa en otras entidades del grupo</t>
  </si>
  <si>
    <t>Entre un 
25% y un 50% 
del Consejo</t>
  </si>
  <si>
    <t>Más de un 
50% 
del Consejo</t>
  </si>
  <si>
    <t>Hasta 2 cargos adicionales</t>
  </si>
  <si>
    <t xml:space="preserve">Entre 2 y 4 cargos adicionales </t>
  </si>
  <si>
    <t xml:space="preserve">Más de 4 cargos adicionales </t>
  </si>
  <si>
    <t>REMUNERACIÓN AGREGADA DEL CONSEJO. PROMEDIO DISTRIBUCIÓN PORCENTUAL POR CONCEPTOS (*)</t>
  </si>
  <si>
    <t>CUADRO B15</t>
  </si>
  <si>
    <t>Retribución fija</t>
  </si>
  <si>
    <t>Dietas</t>
  </si>
  <si>
    <t xml:space="preserve">Otros conceptos retributivos </t>
  </si>
  <si>
    <t>Cesión de los derechos de voto de Indicesa L´illla, S.L. a favor de Ramón Sanahuja Pons</t>
  </si>
  <si>
    <t>CK CORPORACIÓN KUTXA KORPORAZIOA, S.L.                                                                                 HOTELES PARTICIPADOS</t>
  </si>
  <si>
    <t xml:space="preserve">Acuerdos entre Timón y el resto de accionistas para regular la aportación y el régimen de participación de las acciones de Prisa a la sociedad Promotora de Publicaciones. Distribución del Consejo, sentido de voto y otros acuerdos. </t>
  </si>
  <si>
    <t>(*) Datos calculados como porcentaje del total de retribuciones por concepto  en cada sector o grupo entre el total de retribuciones del sector o grupo.</t>
  </si>
  <si>
    <t>REMUNERACIÓN AGREGADA DEL CONSEJO. PROMEDIO DISTRIBUCIÓN PORCENTUAL POR TIPOLOGÍA DE CONSEJEROS (*)</t>
  </si>
  <si>
    <t>CUADRO B16</t>
  </si>
  <si>
    <t>(*) Datos calculados como porcentaje de la retribución agregada para cada sector o grupo por tipología del consejero entre el total de la retribución del sector o grupo.</t>
  </si>
  <si>
    <t>CUADRO  B17</t>
  </si>
  <si>
    <t>CUADRO B18</t>
  </si>
  <si>
    <t>Entidades</t>
  </si>
  <si>
    <t>Beneficiarios</t>
  </si>
  <si>
    <t>COLD FIELD INVESTMENTS, LLC,                                                      SFDS GLOBAL HOLDINGS, B.V.,                                      SMITHFIELD FOODS, INC,                                                                                 CAMPOFRIO FOOD GROUP, S.A.,                                                 SMITHFIELD INSURANCE COMPANY LTD</t>
  </si>
  <si>
    <t>Situación de derechos de voto de accionistas que individualmente  no superan ninguno de ellos el 3% del capital social. La duración será hasta que vuelva a cotizar.</t>
  </si>
  <si>
    <t>GRUPO CATALANA OCCIDENTE,S.A.</t>
  </si>
  <si>
    <t xml:space="preserve">CO, SOCIEDAD DE GESTIÓN Y PARTICIPACIÓN S.A
DEPSA 96, S.A
INOC, S.A                                                                                                                                                                                            CORPORACIÓN CATALANA OCCIDENTE, S.A
LA PREVISIÓN 96, S.A     
DON JESÚS SERRA FARRÉ                                                                                                                                                                                    DOÑA ICIAR USANDIZAGA SAINZ                                                                                                                                                                        USANA 2007 S.L.                                                                      </t>
  </si>
  <si>
    <t>METROVACESA, S.A</t>
  </si>
  <si>
    <t>BANCO SANTANDER S.A                                                                                     BANCO POPULAR ESPAÑOL S.A                                                         BANCO BILBAO VIZCAYA ARGENTARIA S.A                                CAJA DE AHORROS Y MONTE DE PIEDAD DE MADRID           BANCO SABADELL S.A.</t>
  </si>
  <si>
    <t>NH HOTELES, S.A (*)</t>
  </si>
  <si>
    <t>FERROVIAL, S.A.(*)</t>
  </si>
  <si>
    <t>FLUIDRA, S.A.(*)</t>
  </si>
  <si>
    <t>GAS NATURAL SDG, S.A.(*)</t>
  </si>
  <si>
    <t xml:space="preserve"> ALMIRALL, S.A.(*)</t>
  </si>
  <si>
    <t>SERVICE POINT SOLUTIONS, S.A.(*)</t>
  </si>
  <si>
    <t>VOCENTO, S.A.(*)</t>
  </si>
  <si>
    <t>BANCAJA INVERSIONES S.A.                                                                  SOCIEDAD DE PROMOCIÓN Y PARTICIPACIÓN EMPRESARIAL CAJA MADRID                                                               CORPORACIÓN FINANCIERA CAJA DE MADRID, S.A.             CAJA DE AHORROS Y MONTE DE PIEDAD DE ZARAGOZA, ARAGÓN Y LA RIOJA (IBERCAJA)                                                       CK CORPORACIÓN KUTXA-KUTXA KORPORAZOIA, S.L.       HOTELES PARTICIPADOS S.L.</t>
  </si>
  <si>
    <t xml:space="preserve">Existe una acción concertada de los miembro de la familia Carrillo para una acción concertada. </t>
  </si>
  <si>
    <t>NYESA VALORES CORPORACION, S.A.</t>
  </si>
  <si>
    <t>INDICESA L´ILLA, S.L.                                                                         RAMÓN SANAHUJA PONS</t>
  </si>
  <si>
    <t>COTTON MAGENTA                                                                        BASIC ELITE, S.L.                                                                                     CRESA PATRIMONIAL, S.L.                                                        UNDERTAKE OPTIONS, S.L.</t>
  </si>
  <si>
    <t>BILBAO VIZCAYA HOLDING, S.A.                                                                                                                                                                                                                                 BBVA ELCANO EMPRESARIAL, SCR, S.A. DE REGIMEN SIMPLIFICADO                                                                                                                                                             BBVA ELCANO II EMPRESARIAL, SCR, S.A. DE REGIMEN SIMPLIFICADO
ARALTEC, S.L
ARAGONESAS PROMOCIÓN DE OBRAS Y CONSTRUCCIONES</t>
  </si>
  <si>
    <t>DOLORES AGUIRRE YBARRA Y OTROS
PILAR AGUIRRE ALONSO ALLENDE
EDUARDO AGUIRRE ALONSO ALLENDE
GONZALO AGUIRRE ALONSO ALLENDE
FEDERICO LIPPERHEIDE WICKE
BELIPPER, S.L.                                                                                                                                                                                                                                                                ALBORGA UNO, S.L.                                                                                                                                                                                                                                                    ALBORGA DOS, S.L.                                                                                                                                                                                                                                                                           MIRVA, S.L.                                                                                                                                                                                                                                                                GOAGA 1, S.L.                                                                                                                                                                                                                                                 AMANDRENA, S.L.</t>
  </si>
  <si>
    <t>IBERIA LINEAS AEREAS DE ESPAÑA, S.A.
NEFINSA, S.A.</t>
  </si>
  <si>
    <t xml:space="preserve">ALFONSO ZORRILLA DE LEQUERICA PUIGMERCEDES PUIG PEREZ DE GUZMANMERCEDES ZORRILLA DE LEQUERICA PUIGLETICIA ZORRILLA DE LEQUERICA PUIG
PILAR ZORRILLA DE LEQUERICA PUIG
</t>
  </si>
  <si>
    <t>La estabilidad accionarial de la compañía y el otorgamiento de derechos recíprocos de adquisición de sus participaciones.
- Compromiso de no control o control por un tercero de A3TV.
- Acuerdos de gestión de la sociedad y programa de retribución variable y fidelización de directivos.</t>
  </si>
  <si>
    <t>Suscrito el pasado 27/07/06 en orden al establecimiento de un régimen de limitaciones a la libre transmisibilidad de sus acciones en la compañía</t>
  </si>
  <si>
    <t>OCM EUROPEAN PRINCIPAL OPPORTUNITIES FUND; L.P.                       CAMPOFRIO ALIMENTACIÓN, S.A.                                              OCM  LUXENBOURG OPPS MEATS HOLDINGS SARL                                OCM  LUXENBOURG EPOF MEATS HOLDINGS SARL                             SFDS GLOBAL HOLDINGS, B.V.                                                             SMITHFIELD FOODS, INC,                                                                     CARBAL, S.A.                                                                               CARTERA NUVALIA, S.L.                                                                 BITONCE; S.L.                                                                                                              ALINA CORPORATE, S..L.                                                       BETONICA95, S.L.                                                                                                                                                      GRUPO SMITHFIELD IHOLDINGS S.L.</t>
  </si>
  <si>
    <t>Protocolo de fusión entre Camprofrio Alimentación S.A. y Groupe Smithfield S.L. y otros de la fecha 30 de junio de 2008, agenda de 18/09/08 y segunda agenda 24/10/08</t>
  </si>
  <si>
    <t xml:space="preserve">Los hermanos  Juan, Carlos, Leonor y Gloria March Delgado son propietarios de la totalidad de las acciones de Banca March, S.A. que además tiene una participación en Corporación Financiera Alba.
Afecta al ejercicio de los derechos de voto de las acciones de la misma de las que son titulares los firmantes del pacto. </t>
  </si>
  <si>
    <t>El control de la mayoria de su capital ha venido siendo ostentado por un grupo de accionistas formado por diez grupos familiares que ha estado actuando concertadamente como la unidad de decision y control de la sociedad. Esta unidad de control quedó instrumentada a través de la constitucion de la sociedad CANTILES XXI, S.L., a la cual fueron aportadas las acciones de ELECNOR, S.A. (51%) que controlaban los diez grupos familiares antes mencionados.</t>
  </si>
  <si>
    <t xml:space="preserve">Restricción del ejercicio de voto con la finalidad de desarrollar una política común duradera y estable y una presencia en los órganos de gobierno. </t>
  </si>
  <si>
    <t>BIOSEARCH, S.A.</t>
  </si>
  <si>
    <t>DOGI INTERNATIONAL FABRICS, S.A. (*)</t>
  </si>
  <si>
    <t xml:space="preserve">Acuerdos para mantener la paridad en el seno del Consejo y Comisión ejecutiva. </t>
  </si>
  <si>
    <t>Pacto sobre derechos de voto de GCO en virtud del cual se regula, entre otros, la sindicación y agrupación de los derechos de voto de GCO así como la limitación a la transmisibilidad entre los firmantes de dicho pacto parasocial.</t>
  </si>
  <si>
    <t>El acuerdo tiene como finalidad crear un núcleo estable. Las acciones están sindicadas y tienen por objeto la consecución de una unidad de voto en las juntas generales y en el Consejo de Administración, también en el caso eventual de una opa.</t>
  </si>
  <si>
    <t>1) Pacto de permanencia. Se comprometen a no vender, enajenar, transmitir o disponer en modo alguno de las acciones de Martinsa Fadesa
2) Derecho de adquisición preferente
3) Se han comprometido a votar favorablemente al objeto de permitir que AGUIEIRA DE INVERSIONES, S.L. y la CAJA tengan derecho a nombrar cada uno un consejero en el Consejo de Administración de la sociedad.</t>
  </si>
  <si>
    <t>El pacto tiene por objeto la convergencia del ejercicio del derecho de voto en las juntas generales de accionistas de la sociedad, la vinculación de los accionistas de la Sociedad y el establecimiento de determinadas restricciones en cuanto a la libre transmisibilidad de las acciones.</t>
  </si>
  <si>
    <t>MAPFRE, S.A.</t>
  </si>
  <si>
    <t>CUADRO F1. PORCENTAJE DE RECOMENDACIONES DEL CÓDIGO UNIFICADO AGRUPADAS POR CATEGORÍAS Y GRADO DE CUMPLIMIENTO</t>
  </si>
  <si>
    <t>DATOS DE LAS SOCIEDADES ANONIMAS COTIZADAS AGREGADOS POR SECTORES Y GRUPOS DE CAPITALIZACION</t>
  </si>
  <si>
    <t xml:space="preserve">CUADRO A01. CAPITAL SOCIAL, VARIACIÓN DEL CAPITAL EN EL EJERCICIO Y CAPITALIZACIÓN BURSÁTIL </t>
  </si>
  <si>
    <t>CUADRO A02. DISTRIBUCIÓN PORCENTUAL DEL CAPITAL POR TIPOLOGÍA DE ACCIONISTA</t>
  </si>
  <si>
    <t xml:space="preserve">CUADRO A03. DISTRIBUCIÓN PORCENTUAL DEL CAPITAL COMUNICADO POR CONSEJEROS </t>
  </si>
  <si>
    <t xml:space="preserve">CUADRO A04. DISTRIBUCIÓN PORCENTUAL DEL CAPITAL COMUNICADO POR ACCIONISTAS SIGNIFICATIVOS NO CONSEJEROS </t>
  </si>
  <si>
    <t>CUADRO A05. CONSEJEROS Y ACCIONISTAS SIGNIFICATIVOS NO CONSEJEROS. DISTRIBUCIÓN POR EL NÚMERO DE SOCIEDADES EN LAS QUE PARTICIPAN</t>
  </si>
  <si>
    <t>CUADRO A06. SOCIEDADES QUE DECLARAN QUE EXISTE ALGUNA ENTIDAD QUE EJERCE EL CONTROL</t>
  </si>
  <si>
    <t>CUADRO A07. AUTOCARTERA DECLARADA. PROMEDIO DE AUTOCARTERA Y DISTRIBUCIÓN POR ENTIDADES</t>
  </si>
  <si>
    <t>CUADRO A08. IMPORTANCIA CUANTITATIVA DE LAS OPERACIONES DE AUTOCARTERA. DISTRIBUCIÓN POR ENTIDADES</t>
  </si>
  <si>
    <t>CUADRO A09. PACTOS PARASOCIALES Y ACCIONES CONCERTADAS: DISTRIBUCIÓN POR Nº ENTIDADES, Nº DE ACUERDOS Y CAPITAL SOCIAL AFECTADO (*)</t>
  </si>
  <si>
    <t xml:space="preserve">CUADRO A10. RELACIÓN DETALLADA DE TODAS LAS ACCIONES CONCERTADAS COMUNICADAS </t>
  </si>
  <si>
    <t xml:space="preserve">CUADRO A11. RELACIÓN DETALLADA DE TODOS LOS PACTOS PARASOCIALES COMUNICADOS </t>
  </si>
  <si>
    <t xml:space="preserve">CUADRO B01. DISTRIBUCIÓN DE SOCIEDADES COTIZADAS SEGÚN EL NÚMERO DE MIEMBROS DEL CONSEJO DE ADMINISTRACIÓN </t>
  </si>
  <si>
    <t xml:space="preserve">CUADRO B02. MIEMBROS DEL CONSEJO. PROMEDIO DE DISTRIBUCIÓN POR SU CONDICIÓN </t>
  </si>
  <si>
    <t>CUADRO B03. CLASIFICACION POR TIPOLOGÍA DE CONSEJEROS DENTRO DEL CONSEJO DE ADMINISTRACIÓN Y PORCENTAJE DE CONSEJERAS EN CADA TIPOLOGÍA</t>
  </si>
  <si>
    <t>CUADRO B04. DISTRIBUCIÓN DE SOCIEDADES COTIZADAS SEGÚN EL NÚMERO DE CONSEJEROS EJECUTIVOS</t>
  </si>
  <si>
    <t>CUADRO B05. DISTRIBUCIÓN DE SOCIEDADES COTIZADAS SEGÚN EL NÚMERO DE CONSEJEROS DOMINICALES</t>
  </si>
  <si>
    <t xml:space="preserve">CUADRO B06. DISTRIBUCIÓN DE SOCIEDADES COTIZADAS SEGÚN EL NÚMERO DE CONSEJEROS INDEPENDIENTES </t>
  </si>
  <si>
    <t>CUADRO B07. DISTRIBUCIÓN DE SOCIEDADES COTIZADAS SEGÚN EL NÚMERO DE OTROS CONSEJEROS EXTERNOS</t>
  </si>
  <si>
    <t xml:space="preserve">CUADRO B08. COMISIÓN QUE HA PROPUESTO EL NOMBRAMIENTO DE CONSEJEROS NOMBRADOS O REELEGIDOS EN CADA EJERCICIO. DISTRIBUCIÓN PORCENTUAL </t>
  </si>
  <si>
    <t>CUADRO B09. MANDATO DE CONSEJEROS INDEPENDIENTES</t>
  </si>
  <si>
    <t xml:space="preserve">CUADRO B10. SOCIEDADES EN LAS QUE SE HAN PRODUCIDO CAMBIOS EN LA CONDICIÓN DE CONSEJEROS. NÚMERO DE CONSEJEROS QUE HAN MODIFICADO SU CONDICIÓN </t>
  </si>
  <si>
    <t>CUADRO B11. DISTRIBUCIÓN DE SOCIEDADES COTIZADAS POR EL NÚMERO DE CONSEJEROS QUE HAN CESADO A LO LARGO DEL EJERCICIO</t>
  </si>
  <si>
    <t xml:space="preserve">CUADRO B12. NÚMERO DE CONSEJEROS SEGÚN SU CONDICIÓN POR SU PARTICIPACIÓN EN UNA O MÁS SOCIEDADES COTIZADAS </t>
  </si>
  <si>
    <t>CUADRO B13. DISTRIBUCIÓN PORCENTUAL DE CONSEJEROS SEGÚN SU CONDICIÓN POR SU PARTICIPACIÓN EN UNA O MÁS SOCIEDADES COTIZADAS</t>
  </si>
  <si>
    <t xml:space="preserve">CUADRO B14. NÚMERO DE ENTIDADES EN LAS QUE SUS CONSEJEROS SON ADMINISTRADORES O DIRECTIVOS EN OTRAS ENTIDADES DEL GRUPO </t>
  </si>
  <si>
    <t>CUADRO B15. REMUNERACIÓN AGREGADA DEL CONSEJO. PROMEDIO DISTRIBUCIÓN PORCENTUAL POR CONCEPTOS</t>
  </si>
  <si>
    <t xml:space="preserve">CUADRO B16. REMUNERACIÓN AGREGADA DEL CONSEJO. PROMEDIO DISTRIBUCIÓN PORCENTUAL POR TIPOLOGÍA DE CONSEJEROS </t>
  </si>
  <si>
    <t xml:space="preserve">CUADRO B17. REMUNERACIÓN DEL CONSEJO. PROMEDIO POR CONSEJERO Y CONCEPTO REMUNERATIVO  </t>
  </si>
  <si>
    <t>CUADRO B18. ENTIDADES QUE MANTIENEN CLÁUSULAS DE GARANTÍA O BLINDAJE A FAVOR DE LOS MIEMBROS DE LA ALTA DIRECCIÓN</t>
  </si>
  <si>
    <t>CUADRO B19. ATRIBUCIONES DEL PRESIDENTE DEL CONSEJO DE ADMINISTRACIÓN. DISTRIBUCIÓN PORCENTUAL POR ENTIDADES</t>
  </si>
  <si>
    <t xml:space="preserve">CUADRO B20. PROCEDIMIENTOS PARA CONSEJEROS </t>
  </si>
  <si>
    <t>CUADRO B21. PROMEDIO DE AÑOS QUE EL AUDITOR ESTÁ DESARROLLANDO SU TRABAJO DE FORMA ININTERRUMPIDA. DISTRIBUCIÓN POR ENTIDADES</t>
  </si>
  <si>
    <t>CUADRO B22. PROMEDIO DE MIEMBROS DE LA COMISIÓN EJECUTIVA</t>
  </si>
  <si>
    <t xml:space="preserve">CUADRO B23. MIEMBROS DE LA COMISIÓN EJECUTIVA. DISTRIBUCIÓN POR CONDICIÓN DE CONSEJEROS </t>
  </si>
  <si>
    <t>CUADRO B24. PROMEDIO DE MIEMBROS DE LA COMISIÓN DE NOMBRAMIENTOS Y RETRIBUCIONES</t>
  </si>
  <si>
    <t xml:space="preserve">CUADRO B25. MIEMBROS DE LA COMISIÓN DE NOMBRAMIENTOS Y RETRIBUCIONES. DISTRIBUCIÓN POR CONDICIÓN DE CONSEJEROS </t>
  </si>
  <si>
    <t>CUADRO B26. PROMEDIO DE MIEMBROS DEL COMITÉ DE AUDITORÍA</t>
  </si>
  <si>
    <t xml:space="preserve">CUADRO B27. MIEMBROS DEL COMITÉ DE AUDITORÍA. COMPOSICIÓN POR CONDICIÓN DE CONSEJEROS </t>
  </si>
  <si>
    <t>CUADRO C1. INFORMACIÓN SOBRE LA JUNTA GENERAL DE ACCIONISTAS</t>
  </si>
  <si>
    <t>CUADRO C2. OPERACIONES VINCULADAS</t>
  </si>
  <si>
    <t>Estas entidades alcanzaron un acuerdo con la familia Sanahuja y las sociedades por ella controladas para la reestructuración accionarial de la sociedad suscribiendo un pacto de dación en pago en virtud del cual adquirieron aproximadamente un 66% de las acciones representativas del capital social. En virtud de un acuerdo separado, las partes regularon ciertos aspectos tales como el ejercicio de los derechos de voto, la representación de la familia Sanahuja en el Consejo de Administración o el ejercicio de opciones de compra de acciones de la sociedad concedida a la familia Sanahuja,</t>
  </si>
  <si>
    <t xml:space="preserve">Las entidades controladas por la familia Sanahuja actúan concertadamente y bajo unidad de dirección en relación con la sociedad. No obstante, los derechos de voto de las sociedades controladas por la familia Sanahuja están pignorados a favor de cuatro entidades financieras (La Caixa, HSBC, ICF y Caixa Catalunya), alcanzandose acuerdos para el ejercicio de los derechos de voto por estas cuatro entidades y subsidiariamente por las entidades firmantes del contrato de dación en pago. </t>
  </si>
  <si>
    <t>Sindicato de accionistas que comprenderá todas las acciones de la sociedad de la que los accionistas sean titulares durante la vigencia del pacto, con excepción de aquellas acciones adquiridas como consecuencia de la prestación de servicios financieros a clientes o de las actividades de tesorería y de trading. En virtud del citado Sindicato, todos los socios del Sindicato se obligan a ejercitar de un modo unitario los derechos políticos que se deriven de las acciones sindicadas y, de forma especial, a que todas las accionies sindicadas voten en las juntas generales de un modo unitario y de forma que decidan las mayorías específicamente reguladas en dicho pacto de socios</t>
  </si>
  <si>
    <t>Sindicato de accionistas que comprenderá todas las acciones de la sociedad de la que los accionistas sean titulares durante la vigencia del pacto, con excepción de aquellas acciones adquiridas como consecuencia de la prestación de servicios finnacieros  a clientes o de las actividades de tesoreria y de trading. En virtud del cual se obligan a ejercitar de forma unitaria los derechos politicos que se deriven de las acciones sindicadas y, de forma espacial, a que todas las acciones sindicadas se voten en las juntas generales de modo unitario y de forma que decidan las mayorías especificamente reguladas en dicho pacto.</t>
  </si>
  <si>
    <t>Convenio de sindicación que afectaba a las acciones de Rucandio, cuyo objeto es impedir la entrada de terceros ajenos a la familia Polanco</t>
  </si>
  <si>
    <t>Se adhirieron al pacto suscrito en el marco de salida a bolsa de la sociedad de fecha 24 de febrero de 2006.</t>
  </si>
  <si>
    <t>Pacto de permanencia durante 30 meses.</t>
  </si>
  <si>
    <t xml:space="preserve">DISTRIBUCIÓN DE SOCIEDADES COTIZADAS SEGÚN EL NÚMERO DE MIEMBROS DEL CONSEJO DE ADMINISTRACIÓN </t>
  </si>
  <si>
    <r>
      <t xml:space="preserve">SECTOR NO FINANCIERO </t>
    </r>
    <r>
      <rPr>
        <b/>
        <sz val="8"/>
        <rFont val="Myriad Pro Light"/>
        <family val="2"/>
      </rPr>
      <t xml:space="preserve">                      </t>
    </r>
  </si>
  <si>
    <t xml:space="preserve">METÁLICAS BÁSICAS Y TRANSFORMACIÓN METALES </t>
  </si>
  <si>
    <t>QUÍMICAS, PAPEL Y ARTES GRÁFICAS</t>
  </si>
  <si>
    <t xml:space="preserve">OTRAS INDUSTRIAS MANUFACTURERAS </t>
  </si>
  <si>
    <t>TRANSPORTES Y COMUNICACIONES</t>
  </si>
  <si>
    <t xml:space="preserve">INMOBILIARIAS </t>
  </si>
  <si>
    <t xml:space="preserve">SECTOR FINANCIERO                   </t>
  </si>
  <si>
    <t xml:space="preserve">BANCOS </t>
  </si>
  <si>
    <t xml:space="preserve">SOCIEDADES DE CARTERA </t>
  </si>
  <si>
    <t xml:space="preserve">DISTRIBUCIÓN SEGÚN IBEX O POR CAPITALIZACIÓN </t>
  </si>
  <si>
    <t xml:space="preserve">NO IBEX 35 Y CAPITALIZACIÓN: (millones de euros) </t>
  </si>
  <si>
    <t xml:space="preserve">Más de 1.000 </t>
  </si>
  <si>
    <t xml:space="preserve">Menor 25% 
del Consejo </t>
  </si>
  <si>
    <t xml:space="preserve">Promedio retribución fija </t>
  </si>
  <si>
    <t>Promedio retribución Variable</t>
  </si>
  <si>
    <t xml:space="preserve">Promedio dietas </t>
  </si>
  <si>
    <t>Promedio otros conceptos retributivos</t>
  </si>
  <si>
    <t>Recomendaciones de estatutos y juntas generales (1-6)</t>
  </si>
  <si>
    <t>Recomendaciones sobre las retribuciones (35-41)</t>
  </si>
  <si>
    <t>Recomendaciones de las comisiones (42-58)</t>
  </si>
  <si>
    <t>Tiene por objeto la regulación de los derechos de voto durante un plazo de cuatro (4) años a contar desde la fecha de admisión a cotización de las acciones de Fluidra y tiene igualmente por objeto la regulación de las limitaciones a la libre transmisibilidad de las acciones</t>
  </si>
  <si>
    <t>Mediante acuerdo entre los accionistas indicados, de fecha 29 de mayo de 2007 se regula su actuación concertada y el ejercicio de los derechos de voto. Regulando entre otros aspectos un derecho de adquisicón preferente y de opción de compra y venta de las acciones de Almirall</t>
  </si>
  <si>
    <t xml:space="preserve"> El pacto parasocial acuerda que:                                                                                                                        1. El consejo este compuesto por 8 miembros hasta la primera Junta, después se podrá ampliar hasta 10 miembros.                                                                                                      2. Se modifican un punto del anterior acuerdo parasocial, pudiendo cambiar la denominación social de la compañía y se propondrán dos consejeros nuevos en la siguiente Junta de accionistas.</t>
  </si>
  <si>
    <t>DON ANTONIO ASPAS ROMANO
DON CARLOS MONTEVERDE DE MESA
DON CONRADO CHASAN AMATUD
ANTA INVERSIONES Y ASESORAMIENTO S.A.
VILLALUNA S.A.
ANTA REAL ESTATE S.A.
POWERNET S.L.
CORDERO DE NEVARES S.L.</t>
  </si>
  <si>
    <t xml:space="preserve">GDF SUEZ S.A.                                                                                                                                          CRITERIA CAIXACORP S.A.                                                                 HISUSA HOLDING DE INFRAESTRUCTURAS Y SERVICIOS URBANOS S.A.                                                                                                SUEZ ENVIRONNEMT ESPAÑA SLU                                                   SUEZ ENVIRONNEMENT S.A                                                              CAJA DE AHORROS Y PENSIONES DE BARCELONA                                                                             </t>
  </si>
  <si>
    <t>Pacto parasocial referente a la participación de Caja de Ahorros y Pensiones de Barcelona la Caixa  y Suez S.A (actualmente GDS Suez S.A) (49% y 51% respectivamente) en Hisusa Holding de Infraestructuras y Servicios Urbanos S.A</t>
  </si>
  <si>
    <t>Acuerdos sobre la transmisibilidad de acciones</t>
  </si>
  <si>
    <t>DOÑA ANA HERNANDEZ DE CABANYES                                         DON DAVID VILA BALTA</t>
  </si>
  <si>
    <t>SOS CORPORACIÓN ALIMENTARIA, S.A.</t>
  </si>
  <si>
    <t>VUELING, S.A</t>
  </si>
  <si>
    <t>Pacto de permanencia en la sociedad.</t>
  </si>
  <si>
    <t xml:space="preserve">Autorización de las clásulas de garantía (%) </t>
  </si>
  <si>
    <t>Máximo</t>
  </si>
  <si>
    <t xml:space="preserve">%/ Total de miembros de la alta dirección </t>
  </si>
  <si>
    <t>Autorización por el Consejo de Administración</t>
  </si>
  <si>
    <t>Autorización por la Junta</t>
  </si>
  <si>
    <t>Entidades que informan a la Junta</t>
  </si>
  <si>
    <t>ATRIBUCIONES DEL PRESIDENTE DEL CONSEJO DE ADMINISTRACIÓN. DISTRIBUCIÓN PORCENTUAL POR ENTIDADES</t>
  </si>
  <si>
    <t>CUADRO B19</t>
  </si>
  <si>
    <t>Entidades en las que se exigen requisitos específicos a los consejeros para ser nombrados presidentes (%)</t>
  </si>
  <si>
    <t xml:space="preserve">Entidades en las que el presidente tiene voto de calidad (%) </t>
  </si>
  <si>
    <t xml:space="preserve">PROCEDIMIENTOS PARA CONSEJEROS </t>
  </si>
  <si>
    <t>CUADRO B20</t>
  </si>
  <si>
    <t xml:space="preserve">Existencia de un procedimiento para el asesoramiento externo (%) </t>
  </si>
  <si>
    <t xml:space="preserve">Existencia de un procedimiento para preparar las reuniones con tiempo suficiente (%) </t>
  </si>
  <si>
    <t>CUADRO B21</t>
  </si>
  <si>
    <t>Promedio años</t>
  </si>
  <si>
    <t>Número de años. Distribución por entidades</t>
  </si>
  <si>
    <t>PROMEDIO DE MIEMBROS DE LA COMISIÓN EJECUTIVA</t>
  </si>
  <si>
    <t>CUADRO B22</t>
  </si>
  <si>
    <t xml:space="preserve">                                                                                                                                                                                                                                                                                   </t>
  </si>
  <si>
    <t>CUADRO B01</t>
  </si>
  <si>
    <t>Promedio de miembros de la Comisión ejecutiva</t>
  </si>
  <si>
    <t xml:space="preserve">MIEMBROS DE LA COMISIÓN EJECUTIVA. DISTRIBUCIÓN POR CONDICIÓN DE CONSEJEROS </t>
  </si>
  <si>
    <t>CUADRO B23</t>
  </si>
  <si>
    <t>Número de miembros. Distribución  porcentual por condición de consejeros</t>
  </si>
  <si>
    <t>PROMEDIO DE MIEMBROS DE LA COMISIÓN DE NOMBRAMIENTOS Y RETRIBUCIONES</t>
  </si>
  <si>
    <t>CUADRO B24</t>
  </si>
  <si>
    <t>Número de miembros. Distribución por entidades</t>
  </si>
  <si>
    <t xml:space="preserve">MIEMBROS DE LA COMISIÓN DE NOMBRAMIENTOS Y RETRIBUCIONES. DISTRIBUCIÓN POR CONDICIÓN DE CONSEJEROS </t>
  </si>
  <si>
    <t>CUADRO B25</t>
  </si>
  <si>
    <t>PROMEDIO DE MIEMBROS DEL COMITÉ DE AUDITORÍA</t>
  </si>
  <si>
    <t>CUADRO B26</t>
  </si>
  <si>
    <t xml:space="preserve">Número de miembros. Distribución por entidades </t>
  </si>
  <si>
    <t xml:space="preserve">MIEMBROS DEL COMITÉ DE AUDITORÍA. COMPOSICIÓN POR CONDICIÓN DE CONSEJEROS </t>
  </si>
  <si>
    <t>CUADRO B27</t>
  </si>
  <si>
    <t>AÑO 2009</t>
  </si>
  <si>
    <t>INFORMACIÓN SOBRE LA JUNTA GENERAL DE ACCIONISTAS</t>
  </si>
  <si>
    <t>CUADRO C1</t>
  </si>
  <si>
    <t>Compañías que tienen conocimiento de la política de los inversores institucionales de participar en las decisiones de la entidad</t>
  </si>
  <si>
    <t xml:space="preserve">Promedio de asistencia a la Junta general </t>
  </si>
  <si>
    <t xml:space="preserve">% de presencia física  </t>
  </si>
  <si>
    <t>% en 
representación</t>
  </si>
  <si>
    <t>%/ voto a distancia</t>
  </si>
  <si>
    <t>CUADRO C2</t>
  </si>
  <si>
    <t>Importe total</t>
  </si>
  <si>
    <t>Con accionistas significativos</t>
  </si>
  <si>
    <t>Con administradores</t>
  </si>
  <si>
    <t>Con entidades del grupo</t>
  </si>
  <si>
    <t>Importe</t>
  </si>
  <si>
    <t xml:space="preserve">Acuerdo sobre la transmisibilidad de acciones. </t>
  </si>
  <si>
    <t>(*) Pactos que también han sido notificados como acciones concertadas</t>
  </si>
  <si>
    <t>PORCENTAJE DE RECOMENDACIONES DEL CÓDIGO UNIFICADO AGRUPADAS POR CATEGORÍAS Y GRADO DE CUMPLIMIENTO (*)</t>
  </si>
  <si>
    <t>CUADRO F1</t>
  </si>
  <si>
    <t>SECTOR NO FINANCIERO</t>
  </si>
  <si>
    <t xml:space="preserve">SECTOR PRIMARIO, ENERGÍA Y AGUA </t>
  </si>
  <si>
    <t xml:space="preserve">QUÍMICAS, PAPEL Y ARTES GRÁFICAS </t>
  </si>
  <si>
    <t xml:space="preserve">ALIMENTACIÓN, BEBIDAS Y TABACO </t>
  </si>
  <si>
    <t xml:space="preserve">MEDIOS DE COMUNICACIÓN Y NUEVAS TECNOLOGÍAS </t>
  </si>
  <si>
    <t xml:space="preserve">TRANSPORTES Y COMUNICACIONES </t>
  </si>
  <si>
    <t>SECTOR FINANCIERO</t>
  </si>
  <si>
    <t xml:space="preserve">SEGUROS </t>
  </si>
  <si>
    <t xml:space="preserve">(*) Datos calculados como la media simple del capital comunicado por cada sociedad agrupado dentro del sector o grupo de capitalización al que pertenece. </t>
  </si>
  <si>
    <t>(*) Datos calculados como el promedio simple del capital comunicado en cada sector o grupo de capitalización sobre la base del número de entidades con acciones concertadas y pactos parasociales del sector o grupo.</t>
  </si>
  <si>
    <t>DISTRIBUCIÓN SEGÚN IBEX O POR CAPITALIZACIÓN</t>
  </si>
  <si>
    <t>Más de 1.000</t>
  </si>
  <si>
    <t>Entre 500 y 1.000</t>
  </si>
  <si>
    <t xml:space="preserve">Entre 250 y 500 </t>
  </si>
  <si>
    <t>De 0 a 250</t>
  </si>
  <si>
    <t>(*) Datos calculados sobre el total de recomendaciones que son de aplicación para cada sector de actividad o grupo de capitalización</t>
  </si>
  <si>
    <t>Entidades que han declarado autocartera (*)</t>
  </si>
  <si>
    <t>Acciones concertadas</t>
  </si>
  <si>
    <t>Promedio del % capital afectado (*)</t>
  </si>
  <si>
    <t xml:space="preserve">Promedio del % capital afectado (*) </t>
  </si>
  <si>
    <t>AGUIEIRA DE INVERSIONES                                                      BANCAJA                                                                                                             TASK ARENAL, S.L.</t>
  </si>
  <si>
    <t xml:space="preserve">Consejeros ejecutivos </t>
  </si>
  <si>
    <t>Consejeros dominicales</t>
  </si>
  <si>
    <t>Consejeros independientes</t>
  </si>
  <si>
    <t>Consejeros "otros externos"</t>
  </si>
  <si>
    <t>Número entidades</t>
  </si>
  <si>
    <t xml:space="preserve">Número entidades </t>
  </si>
  <si>
    <t>Sin "otros externos"</t>
  </si>
  <si>
    <t xml:space="preserve">Comisión ejecutiva </t>
  </si>
  <si>
    <t>% sobre el total Consejo</t>
  </si>
  <si>
    <t>Retribución variable</t>
  </si>
  <si>
    <t>(Datos en miles de euros)</t>
  </si>
  <si>
    <t>REMUNERACIÓN DEL CONSEJO. PROMEDIO POR CONSEJERO Y CONCEPTO REMUNERATIVO   (*)</t>
  </si>
  <si>
    <t>remunerado al Consejo (13 entidades)</t>
  </si>
  <si>
    <t>ENTIDADES QUE MANTIENEN CLÁUSULAS DE GARANTÍA O BLINDAJE A FAVOR DE LOS MIEMBROS DE LA ALTA DIRECCIÓN</t>
  </si>
  <si>
    <t>Entidades en las que la función del primer ejecutivo recae en el presidente del Consejo de Administración (%)</t>
  </si>
  <si>
    <t>PROMEDIO DE AÑOS QUE EL AUDITOR ESTÁ DESARROLLANDO SU TRABAJO DE FORMA ININTERRUMPIDA. DISTRIBUCIÓN POR ENTIDADES</t>
  </si>
  <si>
    <t>Número de miembros de la Comisión ejecutiva. Distribución por entidades</t>
  </si>
  <si>
    <t>Número de sociedades</t>
  </si>
  <si>
    <t>Porcentaje de entidades cuya composición de la Comisión ejecutiva refleja la participación en el Consejo de los diferentes consejeros en función de su condición</t>
  </si>
  <si>
    <t xml:space="preserve">Externos dominicales </t>
  </si>
  <si>
    <t>Otros externos</t>
  </si>
  <si>
    <t>Promedio de miembros de la Comisión de nombramientos y retribuciones</t>
  </si>
  <si>
    <t>Promedio de miembros del Comité de auditoría</t>
  </si>
  <si>
    <t>Entidades en las que el presidente de la Junta coincide con el cargo de presidente del Consejo de Administración.</t>
  </si>
  <si>
    <t>(importes en miles de euros)</t>
  </si>
  <si>
    <t>OPERACIONES VINCULADAS</t>
  </si>
  <si>
    <t>Se regulan ciertas restricciones a la transmisión de acciones de la sociedad. Dichas restricciones se materializan en un derecho de adquisición preferente en las transmisiones de acciones de la sociedad entre los firmantes del contrato.</t>
  </si>
  <si>
    <t xml:space="preserve"> 4 - 7</t>
  </si>
  <si>
    <t>5 - 8</t>
  </si>
  <si>
    <t>1 - 4</t>
  </si>
  <si>
    <r>
      <t>≥</t>
    </r>
    <r>
      <rPr>
        <b/>
        <sz val="8"/>
        <rFont val="Myriad Pro Light"/>
        <family val="2"/>
      </rPr>
      <t>19</t>
    </r>
  </si>
  <si>
    <t>TECNICAS REUNIDAS, S.A.</t>
  </si>
  <si>
    <t>4 - 8</t>
  </si>
  <si>
    <t>9 - 12</t>
  </si>
  <si>
    <t>4 - 6</t>
  </si>
  <si>
    <t>7 - 9</t>
  </si>
  <si>
    <t>4  -  6</t>
  </si>
  <si>
    <t>7  -   9</t>
  </si>
  <si>
    <t xml:space="preserve"> </t>
  </si>
  <si>
    <t>%/Total</t>
  </si>
  <si>
    <t>METÁLICAS BÁSICAS Y TRANSFORMACIÓN METALES</t>
  </si>
  <si>
    <t>CONSTRUCCIÓN Y MATERIALES DE CONSTRUCCIÓN</t>
  </si>
  <si>
    <t>OTRAS INDUSTRIAS MANUFACTURERAS</t>
  </si>
  <si>
    <t>COMERCIO Y OTROS SERVICIOS</t>
  </si>
  <si>
    <t>INMOBILIARIAS</t>
  </si>
  <si>
    <t>BANCOS</t>
  </si>
  <si>
    <t>SOCIEDADES DE CARTERA</t>
  </si>
  <si>
    <t xml:space="preserve">TOTAL                                   </t>
  </si>
  <si>
    <t>IBEX 35</t>
  </si>
  <si>
    <t>NO IBEX 35 Y CAPITALIZACIÓN: (millones de euros)</t>
  </si>
  <si>
    <t>INVERSIONES EN ACTIVOS URBANOS, S.L., EL TAJADERÓN, S.L.</t>
  </si>
  <si>
    <t>Se trata de una acción concertada de tipo tácito o de hecho al adquirir los comunicantes una participación superior al 90% del capital de INBESOS S.A., dicha concertación no tiene contenido jurídico u obligacional para los comunicantes ni está formalizada en contrato.</t>
  </si>
  <si>
    <t xml:space="preserve">
PLURALIDAD DE ACCIONISTAS MINORITARIOS.</t>
  </si>
  <si>
    <t>EMILIO BOTIN-SANZ DE SAUTUOLA Y GARCIA DE LOS RIOS
ANA PATRICIA BOTÍN
EMILIO BOTIN-SANZ DE SAUTUOLA Y O`SHEA
FCO. JAVIER BOTÍN
SIMANCAS S.A
PUENTE SAN MIGUEL
PUENTEPUMAR
LATIMER INVERISONES
CRONJE S.L</t>
  </si>
  <si>
    <t>CAMPOFRIO FOOD GROUP, S.A.</t>
  </si>
  <si>
    <t>SOCIOS DE PORTMAN BAELA, S.L. (FAMILIA DEL PINO)</t>
  </si>
  <si>
    <t xml:space="preserve">Acuerdos entre accionistas. El titular de la acción concertada es BMS Promocion y Desarrollo, S.L. que es el que tiene la discrecionaliadad para decidir el sentido del voto. </t>
  </si>
  <si>
    <t>TEINVER, S.A.  adquiere a Jesus I.Salazar Bello 7.000.000 de acciones que se compromete a mantener durante 3 años, momento en el que, TEINVER, S.A. decide vender dichas acciones, esta venta estará sujeta a determinadas restricciones.                                                                                                                                                                                                  Durante el  ejercicio de 2008 el pacto parasocial  suscrito entre Jesús I. Salazar Bello y Teinver S.A en el ejercicio 2007 ha sido modificado en lo que respecta al número de acciones sujetas al mismo que pasan a ser 5.500.000.</t>
  </si>
  <si>
    <t xml:space="preserve">BANCO SANTANDER, S.A.(*) </t>
  </si>
  <si>
    <t xml:space="preserve">CORPORACION FINANCIERA ALBA, S.A.(*) </t>
  </si>
  <si>
    <t xml:space="preserve">NATRACEUTICAL, S.A.(*) </t>
  </si>
  <si>
    <t xml:space="preserve">REYAL URBIS, S.A.(*) </t>
  </si>
  <si>
    <t xml:space="preserve">SOCIEDAD GENERAL DE AGUAS DE BARCELONA, S.A.(*) </t>
  </si>
  <si>
    <t xml:space="preserve">URALITA, S.A.(*) </t>
  </si>
  <si>
    <t>CARTERA DE INVERSIONES C.M., S.A., NOUMEA S.A., INVERSORA PEDRALVES S.A., OTINIX S.A.</t>
  </si>
  <si>
    <t>AÑO 2008</t>
  </si>
  <si>
    <t>(*)Porcentajes calculados sobre el total de personas que ocupan los cargos de consejeros de las sociedades cotizadas. 1460  en 2008, 1458 en 2007 y 1446 en 2006.</t>
  </si>
  <si>
    <t xml:space="preserve">FERNANDO MARTÍN ÁLVAREZ                                                                HUSON                                                                                                            FAMILIA MARTÍN REDONDO </t>
  </si>
  <si>
    <t xml:space="preserve">CARTERA MAFRE S.L SOCIEDAD UNIPERSONAL                                                     CORPORACIÓN FINANCIERA CAJA DE MADRID S.A.                     </t>
  </si>
  <si>
    <t>La participación accionarial agregada de Caja Madrid no excederá el 15%, ni se reducirá por debajo del 3%. Caja Madrid se compromete a no ejercer los derechos políticos de las acciones que eventualmente excedan del 15% del capital, renunciado expresamente a su ejercicio.</t>
  </si>
  <si>
    <t>TELEFONICA</t>
  </si>
  <si>
    <t>Intercambio accionarial entre Telefónica y China Unicom</t>
  </si>
  <si>
    <t>TELEFONICA
CHINA UNICOM</t>
  </si>
  <si>
    <t>JOSE MARIA ROSET MONRÓS                                                                             JUAN CARLOS DE GREGORIO SANTOS                                                                       JUAN ZABÍA LASALA                                                                            INMACULADA PILAR LOZANO SÁNCHEZ-BRUNETE                                                           SALVADOR ANGLADA GONZÁLEZ                                                                      JOSÉ ANTONIO SÁNCHEZ-BRUNETE MORENO                                                                                 ROSA MARÍA GARCÍA GARCÍA                                                                         FRANCISCO JAVIER LOIZAGA JIMÉNEZ                                                                    JOSÉ ANTONIO HOLGUÍN HUESO                                                                                  JUAN ZABÍA DE LA MATA                                                           MÓNICA LETICIA LÓPEZ PALAO HERRERA DÁVILA                                                                                          EBRO PULEVA, S.A.                                                                                                    CULTIPLAN, S.A.                                                                                                                   INVERSIONES EUROPEAS, S.L.                                                                            JEAN MARIE RAYMOND</t>
  </si>
  <si>
    <t xml:space="preserve">TIMÓN 
RUCANDO
LIBERTAS 7
INVERS. MENDOZA SOLANO Y 
OTROS SOCIOS DE PRISA </t>
  </si>
  <si>
    <t>IGNACION POLANCO MORENO, DON MANUEL POLANCO MORENO, D M JESÚS POLANCO MORENO,D ISABEL MORENO PUNCE, MARTA LÓPEZ POLANCO, ISABEL LÓPEZ POLANCO, JAIME LOPEZ POLANCO, DOÑA LUCÍA LOPEZ POLANCO</t>
  </si>
  <si>
    <t>SOCIOS DE NEFINSA</t>
  </si>
  <si>
    <t>MEZOUNA, S.L
ASUA DE INVERSIONES
BYCOMELS PRESA
ONCHENA, S.L
ENERGAY DE INVERSOINES
OTROS ACCIONISTAS  DE VOCENTO</t>
  </si>
  <si>
    <t>CLEMENTE FERNANDEZ GONZALEZ                                                     PEDRO ANDRÉS CASADO VICENTE                                                           FERMÍN HIGUERAS ROYO</t>
  </si>
  <si>
    <t>Restricciones de voto asi como determinadas obligaciones o limitaciones en cuanto al nombramiento de consejeros e incrementos de participaciones</t>
  </si>
  <si>
    <t>Ejercicio concertado de los derechos de voto a ejercitar en el seno de Nefinsa y Uralita.</t>
  </si>
  <si>
    <t>Acción concertada.</t>
  </si>
  <si>
    <t xml:space="preserve">                                                                                                                                                                                                                                                                                     JOSÉ LUIS OLIU
HECTOR COLONQUES
MIGUEL BOSSER
ISAK ANDIK
JOSE MANUEL LARA
JOAQUIN FOLCH
</t>
  </si>
  <si>
    <t xml:space="preserve">
BRITISH AIRWAYS
EL CORTE INGLÉS
CAJA DE AHORROS Y MONTE DE PIEDAD DE MADRID                                                                    CAJA DE AHORROS Y MONTES DE PIEDAD DE RONDA, CÁDIZ, ALMERÍA, MÁLAGA Y ANTEQUERA                                                            IBERCAJA                                                                                                </t>
  </si>
  <si>
    <t>INTERVINIENTES</t>
  </si>
  <si>
    <t>NATRA, S.A.</t>
  </si>
  <si>
    <t>CEMENTOS MOLINS, S.A.</t>
  </si>
  <si>
    <t>FOMENTO DE CONSTRUCCIONES Y CONTRATAS, S.A.</t>
  </si>
  <si>
    <t>IBERIA LINEAS AEREAS DE ESPAÑA, S.A.</t>
  </si>
  <si>
    <t>PROMOTORA DE INFORMACIONES, S.A.</t>
  </si>
  <si>
    <t>&lt; 5</t>
  </si>
  <si>
    <t>5 a 8</t>
  </si>
  <si>
    <t>9 a 12</t>
  </si>
  <si>
    <t>13 a 15</t>
  </si>
  <si>
    <t>16 a 18</t>
  </si>
  <si>
    <t>&lt; =3</t>
  </si>
  <si>
    <t>&gt; = 6</t>
  </si>
  <si>
    <t>% Total</t>
  </si>
  <si>
    <t>&lt;=3</t>
  </si>
  <si>
    <t>4 y 5</t>
  </si>
  <si>
    <t>6 y 7</t>
  </si>
  <si>
    <t>&gt;=8</t>
  </si>
  <si>
    <t>&lt; = 3</t>
  </si>
  <si>
    <t>RESTO</t>
  </si>
  <si>
    <t>&gt; 8</t>
  </si>
  <si>
    <t>TOTAL</t>
  </si>
  <si>
    <t>%</t>
  </si>
  <si>
    <t>Total</t>
  </si>
  <si>
    <t>&lt; 4</t>
  </si>
  <si>
    <t>&gt; 12</t>
  </si>
  <si>
    <t>&lt;= 3</t>
  </si>
  <si>
    <t>&gt; 9</t>
  </si>
  <si>
    <t xml:space="preserve">(*)Datos calculados como promedio simple del total de retribuciones por concepto para cada sector o grupo entre el número total de consejeros por sector o grupo. No se tiene en consideración las entidades que no han </t>
  </si>
  <si>
    <t xml:space="preserve">(*)Datos calculados como la media simple  del capital comunicado por cada sociedad agrupado dentro del sector o grupo de capitalización al que pertenece. </t>
  </si>
  <si>
    <t>(**)Accionistas significativos no consejeros. Accionistas que declaran en los IAGC una participación en el capital de alguna entidad y que ningún consejero la computa.</t>
  </si>
  <si>
    <t>Fuente: IAGC de las empresas y elaboración propia.</t>
  </si>
  <si>
    <t>AUTOCARTERA DECLARADA. PROMEDIO DE AUTOCARTERA Y DISTRIBUCIÓN POR ENTIDADES</t>
  </si>
  <si>
    <t>CUADRO A07</t>
  </si>
  <si>
    <t>Promedio de autocartera (%/capital)</t>
  </si>
  <si>
    <t>Distribución por entidades (% del capital)</t>
  </si>
  <si>
    <t>(*) En este cuadro solamente se han incluido aquellas acciones concertadas que no han sido notificadas como pactos parasociales</t>
  </si>
  <si>
    <t>Nº</t>
  </si>
  <si>
    <t>&lt; 1%</t>
  </si>
  <si>
    <t xml:space="preserve"> 1%  -  2%</t>
  </si>
  <si>
    <t xml:space="preserve"> 2%  -  3%</t>
  </si>
  <si>
    <t xml:space="preserve"> 3%  -  4%</t>
  </si>
  <si>
    <t>En las acciones concertadas sólo se han incluido aquellas que no habían sido notificadas como pactos parasociales</t>
  </si>
  <si>
    <t>Acuerdos para que Ester Koplowitz siga manteniendo el control de B 1998, el reparto de los consejeros en B 1998 y otra serie de acuerdos para la protección de la inversión de los minoritarios en B 1998.</t>
  </si>
  <si>
    <t xml:space="preserve">El principal objetivo del pacto se refiere a la dirección de las políticas financieras y de explotación de Realia Business, S.A. </t>
  </si>
  <si>
    <t>Cumple</t>
  </si>
  <si>
    <t>Cumple Parcialmente</t>
  </si>
  <si>
    <t>No Cumple</t>
  </si>
  <si>
    <t>Recomendaciones sobre el Consejo de Administración (7-26)</t>
  </si>
  <si>
    <t>Recomendaciones de los consejeros (27-34)</t>
  </si>
  <si>
    <t>ELECNOR, S.A.</t>
  </si>
  <si>
    <t>10 GRUPOS FAMILIARES</t>
  </si>
  <si>
    <t>MECALUX, S.A.</t>
  </si>
  <si>
    <t>FAMILIA CARRILLO</t>
  </si>
  <si>
    <t>FAMILIA LAFUENTE
BMS PROMOCIÓN Y DESARROLLO</t>
  </si>
  <si>
    <t>RENTA CORPORACION REAL ESTATE, S.A.</t>
  </si>
  <si>
    <t>TUBOS REUNIDOS, S.A.</t>
  </si>
  <si>
    <t xml:space="preserve">Acción concertada Famili Zorrilla Lequerica Puig </t>
  </si>
  <si>
    <t>ANTENA 3 DE TELEVISION, S.A.</t>
  </si>
  <si>
    <t>GRUPO PLANETA- DE AGOSTINI, S.L. y RTL GROUP COMMUNICATIONS</t>
  </si>
  <si>
    <t>DE AGOSTINI INVEST, S.A.
PLANETA CORPORACIÓN, S.R.L.</t>
  </si>
  <si>
    <t>BANCO DE SABADELL, S.A.</t>
  </si>
  <si>
    <t>BANCO POPULAR ESPAÑOL, S.A.</t>
  </si>
  <si>
    <t>Se trata de un ´gentlemen agreement´ o pacto de caballeros, por el que los accionistas sindicados (2508 al 31-12-2007) quedan vinculados por el tiempo que libremente decidan.</t>
  </si>
  <si>
    <t>Pacto de sindicación de acciones y voto.</t>
  </si>
  <si>
    <t>BANC SABADELL INVERSIÓ I DESENVOLUPAMENT, S.A.
ANIOL, S.L.
EDREM, S.L.
DISPUR, S.L.
BOYSER, S.L.</t>
  </si>
  <si>
    <t xml:space="preserve">CAJA DE AHORROS Y PENSIONES DE BARCELONA
REPSOL YPF
</t>
  </si>
  <si>
    <t xml:space="preserve">Acuerdos adoptados entre los socios de Portman Baela S.L., conforme a los cuales, tanto la titularidad del capital como los derechos de voto de los socios de Portman Baela que sean personas jurídicas deberán en todo momento recaer en D. Rafael del Pino </t>
  </si>
  <si>
    <t>MARTINSA-FADESA, S.A.</t>
  </si>
  <si>
    <t>NICOLAS CORREA, S.A.</t>
  </si>
  <si>
    <t>REALIA BUSINESS, S.A.</t>
  </si>
  <si>
    <t>FOMENTO DE CONSTRUCCIONES Y CONTRATAS, S.A.
CORPORACIÓN FINANCIERA HISPÁNICA, S.A.
GRUCYCSA, S.A.
CAJA DE AHORROS Y MONTE DE PIEDAD DE MADRID</t>
  </si>
  <si>
    <t>COMITE ESPAÑOL DEL UNICEF
FUNDACION INTERMON</t>
  </si>
  <si>
    <t>INSTITUTO INTERNACIONAL DE FINANZAS
FUNDACION PRIVADA RENTA CORPORACION
Y OTROS ACCIONISTAS</t>
  </si>
  <si>
    <t>INVERSIONES GLOBALES INVERYAL, S.L.
CORPORACIÓN FINANCIERA ISSOS, S.L.</t>
  </si>
  <si>
    <t xml:space="preserve">CAPITAL SOCIAL, VARIACIÓN DEL CAPITAL EN EL EJERCICIO Y CAPITALIZACIÓN BURSÁTIL </t>
  </si>
  <si>
    <t>CUADRO A01</t>
  </si>
  <si>
    <t>Número Entidades</t>
  </si>
  <si>
    <t>Capital social</t>
  </si>
  <si>
    <t>Capitalización bursátil</t>
  </si>
  <si>
    <t xml:space="preserve">Importe </t>
  </si>
  <si>
    <t>Variación neta ejercicio</t>
  </si>
  <si>
    <t>DISTRIBUCIÓN PORCENTUAL DEL CAPITAL POR TIPOLOGÍA DE ACCIONISTA(*) (**)</t>
  </si>
  <si>
    <t>CUADRO A02</t>
  </si>
  <si>
    <t>% de capital de consejeros</t>
  </si>
  <si>
    <t>% de capital de accionistas significativos no consejeros</t>
  </si>
  <si>
    <t>Autocartera</t>
  </si>
  <si>
    <t>Capital flotante</t>
  </si>
  <si>
    <t>DISTRIBUCIÓN PORCENTUAL DEL CAPITAL COMUNICADO POR CONSEJEROS (*)</t>
  </si>
  <si>
    <t>CUADRO A03</t>
  </si>
  <si>
    <t xml:space="preserve">Promedio del % de capital comunicado por consejeros </t>
  </si>
  <si>
    <t xml:space="preserve">Distribución  por tipologia de consejeros </t>
  </si>
  <si>
    <t>Personas físicas residentes</t>
  </si>
  <si>
    <t>Personas jurídicas residentes</t>
  </si>
  <si>
    <t>Personas físicas o jurídicas no residentes</t>
  </si>
  <si>
    <t>DISTRIBUCIÓN PORCENTUAL DEL CAPITAL COMUNICADO POR ACCIONISTAS SIGNIFICATIVOS NO CONSEJEROS (*)</t>
  </si>
  <si>
    <t>CUADRO A04</t>
  </si>
  <si>
    <t>Promedio del % de capital comunicado por accionistas significativos no consejeros</t>
  </si>
  <si>
    <t>Distribución  por tipología de accionista no consejero</t>
  </si>
  <si>
    <t>CONSEJEROS Y ACCIONISTAS SIGNIFICATIVOS NO CONSEJEROS. DISTRIBUCIÓN POR EL NÚMERO DE SOCIEDADES EN LAS QUE PARTICIPAN</t>
  </si>
  <si>
    <t>CUADRO A05</t>
  </si>
  <si>
    <t>Participación en una sola entidad</t>
  </si>
  <si>
    <t>Participación en dos entidades</t>
  </si>
  <si>
    <t>Participación en tres entidades</t>
  </si>
  <si>
    <t xml:space="preserve">Participación en cuatro o más entidades </t>
  </si>
  <si>
    <t>CONSEJEROS</t>
  </si>
  <si>
    <t>PERSONAS FÍSICAS</t>
  </si>
  <si>
    <t>PERSONAS JURÍDICAS</t>
  </si>
  <si>
    <t>ACCIONISTAS SIGNIFICATIVOS NO CONSEJEROS</t>
  </si>
  <si>
    <t xml:space="preserve">   RESIDENTE</t>
  </si>
  <si>
    <t xml:space="preserve">   NO RESIDENTE </t>
  </si>
  <si>
    <t xml:space="preserve">   NO RESIDENTE</t>
  </si>
  <si>
    <t>SOCIEDADES QUE DECLARAN QUE EXISTE ALGUNA ENTIDAD QUE EJERCE EL CONTROL</t>
  </si>
  <si>
    <t>CUADRO A06</t>
  </si>
  <si>
    <t>AÑO 2007</t>
  </si>
  <si>
    <t xml:space="preserve">Número </t>
  </si>
  <si>
    <t>Número</t>
  </si>
  <si>
    <t>(*) La 1ª columna (Entidades que han declarado autocartera) refleja el número de sociedades que en el apartado A.8 han comunicado un porcentaje de autocartera distinto de 0 como posición a fecha de cierre del ejercicio. Éstas son las entidades con cuyos datos se calculan las cifras de promedio de autocartera por sector, y que son distribuídas en el resto de columnas del cuadro</t>
  </si>
  <si>
    <t>IMPORTANCIA CUANTITATIVA DE LAS OPERACIONES DE AUTOCARTERA. DISTRIBUCIÓN POR ENTIDADES</t>
  </si>
  <si>
    <t>CUADRO A08</t>
  </si>
  <si>
    <t>Entidades que han realizado operaciones de autocartera. Promedio de resultados (miles de euros)</t>
  </si>
  <si>
    <t>Distribución por entidades</t>
  </si>
  <si>
    <t>Operativa que ha generado pérdidas</t>
  </si>
  <si>
    <t xml:space="preserve">Operativa que ha generado beneficios &lt; de 5 mill. </t>
  </si>
  <si>
    <t xml:space="preserve">Operativa que ha generado beneficios  entre 5 y 10 mill. </t>
  </si>
  <si>
    <t>Operativa que ha generado beneficios  &gt; de 10 mill.</t>
  </si>
  <si>
    <t>Promedio</t>
  </si>
  <si>
    <t>PACTOS PARASOCIALES Y ACCIONES CONCERTADAS: DISTRIBUCIÓN POR Nº ENTIDADES, Nº DE ACUERDOS Y CAPITAL SOCIAL AFECTADO (*)</t>
  </si>
  <si>
    <t>CUADRO A09</t>
  </si>
  <si>
    <t xml:space="preserve">Pactos parasociales </t>
  </si>
  <si>
    <t>Número de entidades</t>
  </si>
  <si>
    <t>RELACIÓN DETALLADA DE TODAS LAS ACCIONES CONCERTADAS COMUNICADAS (*)</t>
  </si>
  <si>
    <t>CUADRO A10</t>
  </si>
  <si>
    <t>Entidad</t>
  </si>
  <si>
    <t>% del capital afectado</t>
  </si>
  <si>
    <t xml:space="preserve">Intervinientes </t>
  </si>
  <si>
    <t>Descripción de las acciones</t>
  </si>
  <si>
    <t xml:space="preserve">RELACIÓN DETALLADA DE TODOS LOS PACTOS PARASOCIALES COMUNICADOS (*) </t>
  </si>
  <si>
    <t>CUADRO A11</t>
  </si>
  <si>
    <t xml:space="preserve">Entidad </t>
  </si>
  <si>
    <t xml:space="preserve">% del capital afectado </t>
  </si>
  <si>
    <t>Intervinientes</t>
  </si>
  <si>
    <t xml:space="preserve">Descripción del pacto </t>
  </si>
  <si>
    <t xml:space="preserve">MIEMBROS DEL CONSEJO. PROMEDIO DE DISTRIBUCIÓN POR SU CONDICIÓN </t>
  </si>
  <si>
    <t>CUADRO B02</t>
  </si>
  <si>
    <t>Promedio total de consejeros</t>
  </si>
  <si>
    <t xml:space="preserve">Distribución porcentual </t>
  </si>
  <si>
    <t>Ejecutivos</t>
  </si>
  <si>
    <t>Externos dominicales</t>
  </si>
  <si>
    <t>Externos independientes</t>
  </si>
  <si>
    <t xml:space="preserve">Otros externos </t>
  </si>
  <si>
    <t>CLASIFICACION POR TIPOLOGÍA DE CONSEJEROS DENTRO DEL CONSEJO DE ADMINISTRACIÓN Y PORCENTAJE DE CONSEJERAS EN CADA TIPOLOGÍA</t>
  </si>
  <si>
    <t>CUADRO B03</t>
  </si>
  <si>
    <t>% de consejeras ejecutivas</t>
  </si>
  <si>
    <t>% de consejeras dominicales</t>
  </si>
  <si>
    <t>% de consejeras independientes</t>
  </si>
  <si>
    <t>% de consejeras otros externos</t>
  </si>
  <si>
    <t>DISTRIBUCIÓN DE SOCIEDADES COTIZADAS SEGÚN EL NÚMERO DE CONSEJEROS EJECUTIVOS</t>
  </si>
  <si>
    <t>CUADRO B04</t>
  </si>
  <si>
    <t>Sin ejecutivos</t>
  </si>
  <si>
    <t>DISTRIBUCIÓN DE SOCIEDADES COTIZADAS SEGÚN EL NÚMERO DE CONSEJEROS DOMINICALES</t>
  </si>
  <si>
    <t>CUADRO B05</t>
  </si>
  <si>
    <t>Sin dominicales</t>
  </si>
  <si>
    <t xml:space="preserve">DISTRIBUCIÓN DE SOCIEDADES COTIZADAS SEGÚN EL NÚMERO DE CONSEJEROS INDEPENDIENTES </t>
  </si>
  <si>
    <t>CUADRO B06</t>
  </si>
  <si>
    <t xml:space="preserve">Sin independientes </t>
  </si>
  <si>
    <t>DISTRIBUCIÓN DE SOCIEDADES COTIZADAS SEGÚN EL NÚMERO DE OTROS CONSEJEROS EXTERNOS</t>
  </si>
  <si>
    <t xml:space="preserve">CUADRO B07 </t>
  </si>
  <si>
    <t xml:space="preserve">COMISIÓN QUE HA PROPUESTO EL NOMBRAMIENTO DE CONSEJEROS NOMBRADOS O REELEGIDOS EN CADA EJERCICIO. DISTRIBUCIÓN PORCENTUAL </t>
  </si>
  <si>
    <t>CUADRO B08</t>
  </si>
  <si>
    <t>Comisión de nombramiento y retribuciones</t>
  </si>
  <si>
    <t xml:space="preserve">Consejo de Administración </t>
  </si>
  <si>
    <t>Resto</t>
  </si>
  <si>
    <t xml:space="preserve">CONSEJEROS EJECUTIVOS </t>
  </si>
  <si>
    <t>CONSEJEROS EXTERNOS DOMINICALES</t>
  </si>
  <si>
    <t>CONSEJEROS EXTERNOS INDEPENDIENTES</t>
  </si>
  <si>
    <t>OTROS CONSEJEROS EXTERNOS</t>
  </si>
  <si>
    <t>TOTAL CONSEJEROS</t>
  </si>
  <si>
    <t>MANDATO DE CONSEJEROS INDEPENDIENTES</t>
  </si>
  <si>
    <t>CUADRO B09</t>
  </si>
  <si>
    <t xml:space="preserve">Entidades en las que se limita el mandato de los consejeros independientes </t>
  </si>
  <si>
    <t>&gt; 4%</t>
  </si>
  <si>
    <t xml:space="preserve">Distribución por entidades (IAGC 2005)  Número máximo de años de mandato </t>
  </si>
  <si>
    <t xml:space="preserve">SOCIEDADES EN LAS QUE SE HAN PRODUCIDO CAMBIOS EN LA CONDICIÓN DE CONSEJEROS. NÚMERO DE CONSEJEROS QUE HAN MODIFICADO SU CONDICIÓN </t>
  </si>
  <si>
    <t>CUADRO B10</t>
  </si>
  <si>
    <t xml:space="preserve">Sociedades en las que se han producido modificaciones </t>
  </si>
  <si>
    <t>Consejeros a los que ha afectado el cambio</t>
  </si>
  <si>
    <t>DISTRIBUCIÓN DE SOCIEDADES COTIZADAS POR EL NÚMERO DE CONSEJEROS QUE HAN CESADO A LO LARGO DEL EJERCICIO</t>
  </si>
  <si>
    <t>CUADRO B11</t>
  </si>
  <si>
    <t>Consejeros que han cesado</t>
  </si>
  <si>
    <t>Número de empresas</t>
  </si>
  <si>
    <t xml:space="preserve">Ningun cese </t>
  </si>
  <si>
    <t>LEONOR MARCH DELGADO
GLORIA MARCH DELGADO
JUAN MARCH DELGADO
CARLOS MARCH DELGADO</t>
  </si>
  <si>
    <t>ESTHER KOPLOWITZ ROMERO JOSEU</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</si>
</sst>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0"/>
    <numFmt numFmtId="189" formatCode="0.000"/>
    <numFmt numFmtId="190" formatCode="0.0"/>
    <numFmt numFmtId="191" formatCode="0.0%"/>
    <numFmt numFmtId="192" formatCode="#,##0.000"/>
    <numFmt numFmtId="193" formatCode="dd\-mm\-yy"/>
    <numFmt numFmtId="194" formatCode="##,###"/>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0%"/>
    <numFmt numFmtId="200" formatCode="#,##0\ &quot;Pta&quot;;\-#,##0\ &quot;Pta&quot;"/>
    <numFmt numFmtId="201" formatCode="#,##0\ &quot;Pta&quot;;[Red]\-#,##0\ &quot;Pta&quot;"/>
    <numFmt numFmtId="202" formatCode="#,##0.00\ &quot;Pta&quot;;\-#,##0.00\ &quot;Pta&quot;"/>
    <numFmt numFmtId="203" formatCode="#,##0.00\ &quot;Pta&quot;;[Red]\-#,##0.00\ &quot;Pta&quot;"/>
    <numFmt numFmtId="204" formatCode="_-* #,##0\ &quot;Pta&quot;_-;\-* #,##0\ &quot;Pta&quot;_-;_-* &quot;-&quot;\ &quot;Pta&quot;_-;_-@_-"/>
    <numFmt numFmtId="205" formatCode="_-* #,##0\ _P_t_a_-;\-* #,##0\ _P_t_a_-;_-* &quot;-&quot;\ _P_t_a_-;_-@_-"/>
    <numFmt numFmtId="206" formatCode="_-* #,##0.00\ &quot;Pta&quot;_-;\-* #,##0.00\ &quot;Pta&quot;_-;_-* &quot;-&quot;??\ &quot;Pta&quot;_-;_-@_-"/>
    <numFmt numFmtId="207" formatCode="_-* #,##0.00\ _P_t_a_-;\-* #,##0.00\ _P_t_a_-;_-* &quot;-&quot;??\ _P_t_a_-;_-@_-"/>
    <numFmt numFmtId="208" formatCode="0.0000000"/>
    <numFmt numFmtId="209" formatCode="0.000000"/>
    <numFmt numFmtId="210" formatCode="0.00000"/>
    <numFmt numFmtId="211" formatCode="0.0000"/>
    <numFmt numFmtId="212" formatCode="0.00000000"/>
  </numFmts>
  <fonts count="27">
    <font>
      <sz val="10"/>
      <name val="Arial"/>
      <family val="0"/>
    </font>
    <font>
      <u val="single"/>
      <sz val="10"/>
      <color indexed="12"/>
      <name val="Arial"/>
      <family val="0"/>
    </font>
    <font>
      <u val="single"/>
      <sz val="10"/>
      <color indexed="36"/>
      <name val="Arial"/>
      <family val="0"/>
    </font>
    <font>
      <sz val="8"/>
      <name val="Myriad Pro Light"/>
      <family val="2"/>
    </font>
    <font>
      <sz val="10"/>
      <color indexed="16"/>
      <name val="Myriad Pro Light"/>
      <family val="2"/>
    </font>
    <font>
      <sz val="10"/>
      <color indexed="61"/>
      <name val="Myriad Pro Light"/>
      <family val="2"/>
    </font>
    <font>
      <b/>
      <sz val="10"/>
      <color indexed="16"/>
      <name val="Myriad Pro Light"/>
      <family val="2"/>
    </font>
    <font>
      <b/>
      <sz val="8"/>
      <name val="Myriad Pro Light"/>
      <family val="2"/>
    </font>
    <font>
      <b/>
      <sz val="8"/>
      <color indexed="8"/>
      <name val="Myriad Pro Light"/>
      <family val="2"/>
    </font>
    <font>
      <sz val="10"/>
      <name val="Myriad Pro Light"/>
      <family val="2"/>
    </font>
    <font>
      <b/>
      <sz val="10"/>
      <name val="Myriad Pro Light"/>
      <family val="2"/>
    </font>
    <font>
      <sz val="12"/>
      <color indexed="16"/>
      <name val="Myriad Pro Light"/>
      <family val="2"/>
    </font>
    <font>
      <sz val="8"/>
      <name val="Arial"/>
      <family val="0"/>
    </font>
    <font>
      <b/>
      <sz val="8"/>
      <color indexed="12"/>
      <name val="Myriad Pro Light"/>
      <family val="2"/>
    </font>
    <font>
      <sz val="8"/>
      <color indexed="12"/>
      <name val="Myriad Pro Light"/>
      <family val="2"/>
    </font>
    <font>
      <b/>
      <sz val="12"/>
      <color indexed="16"/>
      <name val="Myriad Pro Light"/>
      <family val="2"/>
    </font>
    <font>
      <b/>
      <sz val="10"/>
      <name val="Arial"/>
      <family val="0"/>
    </font>
    <font>
      <sz val="8"/>
      <name val="Verdana"/>
      <family val="2"/>
    </font>
    <font>
      <sz val="6"/>
      <name val="Myriad Pro Light"/>
      <family val="2"/>
    </font>
    <font>
      <sz val="8"/>
      <name val="Myriad Pro"/>
      <family val="2"/>
    </font>
    <font>
      <b/>
      <sz val="8"/>
      <color indexed="10"/>
      <name val="Myriad Pro Light"/>
      <family val="2"/>
    </font>
    <font>
      <sz val="8"/>
      <color indexed="10"/>
      <name val="Myriad Pro Light"/>
      <family val="2"/>
    </font>
    <font>
      <sz val="10"/>
      <color indexed="10"/>
      <name val="Myriad Pro Light"/>
      <family val="2"/>
    </font>
    <font>
      <sz val="10"/>
      <color indexed="10"/>
      <name val="Arial"/>
      <family val="0"/>
    </font>
    <font>
      <b/>
      <sz val="12"/>
      <name val="Arial"/>
      <family val="0"/>
    </font>
    <font>
      <b/>
      <sz val="14"/>
      <name val="Myriad Pro"/>
      <family val="2"/>
    </font>
    <font>
      <b/>
      <sz val="9"/>
      <color indexed="16"/>
      <name val="Myriad Pro"/>
      <family val="2"/>
    </font>
  </fonts>
  <fills count="4">
    <fill>
      <patternFill/>
    </fill>
    <fill>
      <patternFill patternType="gray125"/>
    </fill>
    <fill>
      <patternFill patternType="solid">
        <fgColor indexed="65"/>
        <bgColor indexed="64"/>
      </patternFill>
    </fill>
    <fill>
      <patternFill patternType="solid">
        <fgColor indexed="9"/>
        <bgColor indexed="64"/>
      </patternFill>
    </fill>
  </fills>
  <borders count="18">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style="thin"/>
    </border>
    <border>
      <left>
        <color indexed="63"/>
      </left>
      <right>
        <color indexed="63"/>
      </right>
      <top>
        <color indexed="63"/>
      </top>
      <bottom style="thin"/>
    </border>
    <border>
      <left>
        <color indexed="63"/>
      </left>
      <right>
        <color indexed="63"/>
      </right>
      <top>
        <color indexed="63"/>
      </top>
      <bottom style="thin">
        <color indexed="22"/>
      </bottom>
    </border>
    <border>
      <left>
        <color indexed="63"/>
      </left>
      <right>
        <color indexed="63"/>
      </right>
      <top style="thin"/>
      <bottom style="thin">
        <color indexed="22"/>
      </bottom>
    </border>
    <border>
      <left>
        <color indexed="63"/>
      </left>
      <right>
        <color indexed="63"/>
      </right>
      <top style="thin">
        <color indexed="22"/>
      </top>
      <bottom>
        <color indexed="63"/>
      </bottom>
    </border>
    <border>
      <left>
        <color indexed="63"/>
      </left>
      <right>
        <color indexed="63"/>
      </right>
      <top style="thin"/>
      <bottom style="thin">
        <color indexed="8"/>
      </bottom>
    </border>
    <border>
      <left>
        <color indexed="63"/>
      </left>
      <right>
        <color indexed="63"/>
      </right>
      <top style="thin"/>
      <bottom style="thin">
        <color indexed="55"/>
      </bottom>
    </border>
    <border>
      <left>
        <color indexed="63"/>
      </left>
      <right>
        <color indexed="63"/>
      </right>
      <top style="thin">
        <color indexed="8"/>
      </top>
      <bottom style="thin">
        <color indexed="55"/>
      </bottom>
    </border>
    <border>
      <left>
        <color indexed="63"/>
      </left>
      <right>
        <color indexed="63"/>
      </right>
      <top style="thin">
        <color indexed="55"/>
      </top>
      <bottom style="thin"/>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medium"/>
      <right style="medium"/>
      <top style="medium"/>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43">
    <xf numFmtId="0" fontId="0" fillId="0" borderId="0" xfId="0" applyAlignment="1">
      <alignment/>
    </xf>
    <xf numFmtId="0" fontId="7" fillId="2" borderId="1" xfId="0" applyFont="1" applyFill="1" applyBorder="1" applyAlignment="1" applyProtection="1">
      <alignment horizontal="center" vertical="center" wrapText="1"/>
      <protection locked="0"/>
    </xf>
    <xf numFmtId="0" fontId="3" fillId="3" borderId="0" xfId="0" applyFont="1" applyFill="1" applyAlignment="1">
      <alignment/>
    </xf>
    <xf numFmtId="0" fontId="7" fillId="3" borderId="1" xfId="0" applyFont="1" applyFill="1" applyBorder="1" applyAlignment="1">
      <alignment horizontal="center" vertical="center"/>
    </xf>
    <xf numFmtId="0" fontId="7" fillId="3" borderId="0" xfId="0" applyFont="1" applyFill="1" applyAlignment="1">
      <alignment/>
    </xf>
    <xf numFmtId="0" fontId="7"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right"/>
    </xf>
    <xf numFmtId="0" fontId="3" fillId="3" borderId="0" xfId="0" applyFont="1" applyFill="1" applyAlignment="1">
      <alignment horizontal="left" indent="2"/>
    </xf>
    <xf numFmtId="1" fontId="3" fillId="3" borderId="0" xfId="0" applyNumberFormat="1" applyFont="1" applyFill="1" applyAlignment="1">
      <alignment horizontal="right"/>
    </xf>
    <xf numFmtId="2" fontId="3" fillId="3" borderId="0" xfId="0" applyNumberFormat="1" applyFont="1" applyFill="1" applyAlignment="1">
      <alignment horizontal="right"/>
    </xf>
    <xf numFmtId="0" fontId="11" fillId="3" borderId="0" xfId="0" applyFont="1" applyFill="1" applyAlignment="1">
      <alignment/>
    </xf>
    <xf numFmtId="0" fontId="19" fillId="3" borderId="0" xfId="0" applyFont="1" applyFill="1" applyAlignment="1">
      <alignment/>
    </xf>
    <xf numFmtId="0" fontId="11" fillId="3" borderId="2" xfId="0" applyFont="1" applyFill="1" applyBorder="1" applyAlignment="1">
      <alignment/>
    </xf>
    <xf numFmtId="0" fontId="9" fillId="3" borderId="2" xfId="0" applyFont="1" applyFill="1" applyBorder="1" applyAlignment="1">
      <alignment horizontal="right"/>
    </xf>
    <xf numFmtId="0" fontId="6" fillId="3" borderId="2" xfId="0" applyFont="1" applyFill="1" applyBorder="1" applyAlignment="1">
      <alignment vertical="center" wrapText="1"/>
    </xf>
    <xf numFmtId="0" fontId="0" fillId="3" borderId="2" xfId="0" applyFill="1" applyBorder="1" applyAlignment="1">
      <alignment wrapText="1"/>
    </xf>
    <xf numFmtId="190" fontId="3" fillId="3" borderId="0" xfId="0" applyNumberFormat="1" applyFont="1" applyFill="1" applyAlignment="1">
      <alignment/>
    </xf>
    <xf numFmtId="0" fontId="4" fillId="3" borderId="0" xfId="0" applyFont="1" applyFill="1" applyAlignment="1">
      <alignment/>
    </xf>
    <xf numFmtId="0" fontId="7"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7" fillId="3" borderId="4"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3" fillId="3" borderId="3" xfId="0" applyFont="1" applyFill="1" applyBorder="1" applyAlignment="1" applyProtection="1">
      <alignment horizontal="left" vertical="center" indent="2"/>
      <protection locked="0"/>
    </xf>
    <xf numFmtId="0" fontId="3" fillId="3" borderId="0" xfId="0" applyFont="1" applyFill="1" applyAlignment="1">
      <alignment horizontal="center"/>
    </xf>
    <xf numFmtId="0" fontId="9" fillId="3" borderId="2" xfId="0" applyFont="1" applyFill="1" applyBorder="1" applyAlignment="1">
      <alignment horizontal="right"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3" fontId="3" fillId="3" borderId="0" xfId="0" applyNumberFormat="1" applyFont="1" applyFill="1" applyAlignment="1">
      <alignment vertical="center"/>
    </xf>
    <xf numFmtId="3" fontId="7" fillId="3" borderId="0" xfId="0" applyNumberFormat="1" applyFont="1" applyFill="1" applyAlignment="1">
      <alignment vertical="center"/>
    </xf>
    <xf numFmtId="3" fontId="3" fillId="3" borderId="0" xfId="0" applyNumberFormat="1" applyFont="1" applyFill="1" applyAlignment="1">
      <alignment/>
    </xf>
    <xf numFmtId="0" fontId="18" fillId="3" borderId="0" xfId="0" applyFont="1" applyFill="1" applyAlignment="1">
      <alignment/>
    </xf>
    <xf numFmtId="0" fontId="4" fillId="3" borderId="0" xfId="0" applyFont="1" applyFill="1" applyBorder="1" applyAlignment="1">
      <alignment vertical="center" wrapText="1"/>
    </xf>
    <xf numFmtId="0" fontId="7" fillId="3" borderId="5" xfId="0" applyFont="1" applyFill="1" applyBorder="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xf>
    <xf numFmtId="190" fontId="3" fillId="3" borderId="0" xfId="0" applyNumberFormat="1" applyFont="1" applyFill="1" applyAlignment="1">
      <alignment vertical="center"/>
    </xf>
    <xf numFmtId="0" fontId="4" fillId="3" borderId="0" xfId="0" applyFont="1" applyFill="1" applyAlignment="1">
      <alignment vertical="center"/>
    </xf>
    <xf numFmtId="2" fontId="3" fillId="3" borderId="0" xfId="0" applyNumberFormat="1" applyFont="1" applyFill="1" applyAlignment="1">
      <alignment/>
    </xf>
    <xf numFmtId="0" fontId="7" fillId="3" borderId="0" xfId="0" applyFont="1" applyFill="1" applyBorder="1" applyAlignment="1">
      <alignment horizontal="center" vertical="center"/>
    </xf>
    <xf numFmtId="0" fontId="3" fillId="3" borderId="3" xfId="0" applyFont="1" applyFill="1" applyBorder="1" applyAlignment="1">
      <alignment/>
    </xf>
    <xf numFmtId="0" fontId="11" fillId="3" borderId="0" xfId="0" applyFont="1" applyFill="1" applyBorder="1" applyAlignment="1">
      <alignment horizontal="left" vertical="center" wrapText="1"/>
    </xf>
    <xf numFmtId="3" fontId="3" fillId="3" borderId="0" xfId="0" applyNumberFormat="1" applyFont="1" applyFill="1" applyAlignment="1">
      <alignment horizontal="center"/>
    </xf>
    <xf numFmtId="3" fontId="3" fillId="3" borderId="0" xfId="0" applyNumberFormat="1" applyFont="1" applyFill="1" applyAlignment="1">
      <alignment horizontal="right"/>
    </xf>
    <xf numFmtId="0" fontId="7" fillId="3" borderId="0" xfId="0" applyFont="1" applyFill="1" applyBorder="1" applyAlignment="1">
      <alignment vertical="center"/>
    </xf>
    <xf numFmtId="1" fontId="3" fillId="3" borderId="0" xfId="0" applyNumberFormat="1" applyFont="1" applyFill="1" applyAlignment="1">
      <alignment/>
    </xf>
    <xf numFmtId="0" fontId="11" fillId="3" borderId="0" xfId="0" applyFont="1" applyFill="1" applyAlignment="1">
      <alignment vertical="center"/>
    </xf>
    <xf numFmtId="0" fontId="3" fillId="3" borderId="5" xfId="0" applyFont="1" applyFill="1" applyBorder="1" applyAlignment="1">
      <alignment vertical="center"/>
    </xf>
    <xf numFmtId="0" fontId="11" fillId="3" borderId="2" xfId="0" applyFont="1" applyFill="1" applyBorder="1" applyAlignment="1">
      <alignment horizontal="left" vertical="center" wrapText="1"/>
    </xf>
    <xf numFmtId="0" fontId="9" fillId="3" borderId="2" xfId="0" applyFont="1" applyFill="1" applyBorder="1" applyAlignment="1">
      <alignment horizontal="left"/>
    </xf>
    <xf numFmtId="4" fontId="3" fillId="3" borderId="0" xfId="0" applyNumberFormat="1" applyFont="1" applyFill="1" applyAlignment="1">
      <alignment/>
    </xf>
    <xf numFmtId="2" fontId="3" fillId="3" borderId="0" xfId="0" applyNumberFormat="1" applyFont="1" applyFill="1" applyAlignment="1">
      <alignment wrapText="1"/>
    </xf>
    <xf numFmtId="0" fontId="11" fillId="3" borderId="0" xfId="0" applyFont="1" applyFill="1" applyBorder="1" applyAlignment="1">
      <alignment vertical="center" wrapText="1"/>
    </xf>
    <xf numFmtId="2" fontId="3" fillId="3" borderId="0" xfId="0" applyNumberFormat="1" applyFont="1" applyFill="1" applyAlignment="1">
      <alignment horizontal="left" wrapText="1"/>
    </xf>
    <xf numFmtId="9" fontId="3" fillId="3" borderId="0" xfId="23" applyFont="1" applyFill="1" applyAlignment="1">
      <alignment horizontal="right"/>
    </xf>
    <xf numFmtId="3" fontId="4" fillId="3" borderId="0" xfId="0" applyNumberFormat="1" applyFont="1" applyFill="1" applyAlignment="1">
      <alignment vertical="center"/>
    </xf>
    <xf numFmtId="0" fontId="21" fillId="3" borderId="0" xfId="0" applyFont="1" applyFill="1" applyAlignment="1">
      <alignment vertical="center"/>
    </xf>
    <xf numFmtId="0" fontId="21" fillId="3" borderId="0" xfId="0" applyFont="1" applyFill="1" applyAlignment="1">
      <alignment horizontal="right"/>
    </xf>
    <xf numFmtId="0" fontId="21" fillId="3" borderId="0" xfId="0" applyFont="1" applyFill="1" applyAlignment="1">
      <alignment/>
    </xf>
    <xf numFmtId="3" fontId="3" fillId="3" borderId="0" xfId="0" applyNumberFormat="1" applyFont="1" applyFill="1" applyAlignment="1">
      <alignment horizontal="left" indent="2"/>
    </xf>
    <xf numFmtId="0" fontId="4"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9" fillId="3" borderId="2" xfId="0" applyFont="1" applyFill="1" applyBorder="1" applyAlignment="1">
      <alignment horizontal="right" vertical="center" wrapText="1"/>
    </xf>
    <xf numFmtId="0" fontId="7" fillId="3" borderId="5" xfId="0" applyFont="1" applyFill="1" applyBorder="1" applyAlignment="1">
      <alignment horizontal="center" vertical="center" wrapText="1"/>
    </xf>
    <xf numFmtId="49" fontId="3" fillId="3" borderId="0" xfId="0" applyNumberFormat="1" applyFont="1" applyFill="1" applyBorder="1" applyAlignment="1">
      <alignment vertical="center" wrapText="1"/>
    </xf>
    <xf numFmtId="1" fontId="7" fillId="3" borderId="6" xfId="0" applyNumberFormat="1" applyFont="1" applyFill="1" applyBorder="1" applyAlignment="1">
      <alignment horizontal="center" vertical="center"/>
    </xf>
    <xf numFmtId="190" fontId="7"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190" fontId="3" fillId="3" borderId="3" xfId="0" applyNumberFormat="1" applyFont="1" applyFill="1" applyBorder="1" applyAlignment="1">
      <alignment horizontal="center" vertical="center"/>
    </xf>
    <xf numFmtId="1" fontId="7" fillId="3" borderId="3" xfId="0" applyNumberFormat="1" applyFont="1" applyFill="1" applyBorder="1" applyAlignment="1">
      <alignment horizontal="center" vertical="center"/>
    </xf>
    <xf numFmtId="190" fontId="7" fillId="3" borderId="3" xfId="0" applyNumberFormat="1" applyFont="1" applyFill="1" applyBorder="1" applyAlignment="1">
      <alignment horizontal="center" vertical="center"/>
    </xf>
    <xf numFmtId="1" fontId="7" fillId="3" borderId="0" xfId="0" applyNumberFormat="1" applyFont="1" applyFill="1" applyBorder="1" applyAlignment="1">
      <alignment horizontal="center" vertical="center"/>
    </xf>
    <xf numFmtId="190" fontId="7" fillId="3" borderId="5"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Border="1" applyAlignment="1">
      <alignment/>
    </xf>
    <xf numFmtId="190" fontId="7" fillId="3" borderId="5" xfId="23"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190" fontId="7" fillId="3" borderId="0" xfId="0" applyNumberFormat="1" applyFont="1" applyFill="1" applyBorder="1" applyAlignment="1">
      <alignment horizontal="center" vertical="center"/>
    </xf>
    <xf numFmtId="3" fontId="3" fillId="3" borderId="3" xfId="0"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4" xfId="0" applyNumberFormat="1" applyFont="1" applyFill="1" applyBorder="1" applyAlignment="1">
      <alignment horizontal="center" vertical="center"/>
    </xf>
    <xf numFmtId="190" fontId="7" fillId="3" borderId="4" xfId="0" applyNumberFormat="1" applyFont="1" applyFill="1" applyBorder="1" applyAlignment="1">
      <alignment horizontal="center" vertical="center"/>
    </xf>
    <xf numFmtId="1" fontId="7" fillId="3" borderId="4" xfId="0" applyNumberFormat="1" applyFont="1" applyFill="1" applyBorder="1" applyAlignment="1">
      <alignment horizontal="center" vertical="center"/>
    </xf>
    <xf numFmtId="3" fontId="17" fillId="3" borderId="7" xfId="0" applyNumberFormat="1" applyFont="1" applyFill="1" applyBorder="1" applyAlignment="1">
      <alignment horizontal="center" vertical="center"/>
    </xf>
    <xf numFmtId="190" fontId="3" fillId="3" borderId="7" xfId="0" applyNumberFormat="1" applyFont="1" applyFill="1" applyBorder="1" applyAlignment="1">
      <alignment horizontal="center" vertical="center"/>
    </xf>
    <xf numFmtId="1" fontId="3" fillId="3" borderId="7" xfId="0" applyNumberFormat="1" applyFont="1" applyFill="1" applyBorder="1" applyAlignment="1">
      <alignment horizontal="center" vertical="center"/>
    </xf>
    <xf numFmtId="3" fontId="7" fillId="3" borderId="5" xfId="0" applyNumberFormat="1" applyFont="1" applyFill="1" applyBorder="1" applyAlignment="1">
      <alignment horizontal="center" vertical="center"/>
    </xf>
    <xf numFmtId="1" fontId="7" fillId="3" borderId="5" xfId="0" applyNumberFormat="1" applyFont="1" applyFill="1" applyBorder="1" applyAlignment="1">
      <alignment horizontal="center" vertical="center"/>
    </xf>
    <xf numFmtId="3" fontId="7" fillId="3" borderId="7" xfId="0" applyNumberFormat="1" applyFont="1" applyFill="1" applyBorder="1" applyAlignment="1">
      <alignment horizontal="center" vertical="center" wrapText="1"/>
    </xf>
    <xf numFmtId="3" fontId="7" fillId="3" borderId="7" xfId="0" applyNumberFormat="1" applyFont="1" applyFill="1" applyBorder="1" applyAlignment="1">
      <alignment horizontal="center" vertical="center"/>
    </xf>
    <xf numFmtId="3" fontId="3" fillId="3" borderId="3"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0" fontId="7" fillId="3" borderId="7" xfId="0" applyFont="1" applyFill="1" applyBorder="1" applyAlignment="1">
      <alignment horizontal="center" vertical="center"/>
    </xf>
    <xf numFmtId="190" fontId="7" fillId="3" borderId="2" xfId="0" applyNumberFormat="1" applyFont="1" applyFill="1" applyBorder="1" applyAlignment="1">
      <alignment horizontal="center" vertical="center"/>
    </xf>
    <xf numFmtId="190" fontId="3" fillId="3" borderId="2" xfId="0" applyNumberFormat="1" applyFont="1" applyFill="1" applyBorder="1" applyAlignment="1">
      <alignment horizontal="center" vertical="center"/>
    </xf>
    <xf numFmtId="0" fontId="7" fillId="3" borderId="0" xfId="0" applyFont="1" applyFill="1" applyBorder="1" applyAlignment="1" applyProtection="1">
      <alignment horizontal="center" vertical="center"/>
      <protection locked="0"/>
    </xf>
    <xf numFmtId="3" fontId="7" fillId="3" borderId="0" xfId="0" applyNumberFormat="1" applyFont="1" applyFill="1" applyBorder="1" applyAlignment="1" applyProtection="1">
      <alignment horizontal="center" vertical="center"/>
      <protection locked="0"/>
    </xf>
    <xf numFmtId="188" fontId="7" fillId="3" borderId="0" xfId="0" applyNumberFormat="1"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3" fontId="3" fillId="3" borderId="3" xfId="0" applyNumberFormat="1" applyFont="1" applyFill="1" applyBorder="1" applyAlignment="1" applyProtection="1">
      <alignment horizontal="center" vertical="center"/>
      <protection locked="0"/>
    </xf>
    <xf numFmtId="188" fontId="3" fillId="3" borderId="3" xfId="0" applyNumberFormat="1"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3" fontId="7" fillId="3" borderId="3" xfId="0" applyNumberFormat="1" applyFont="1" applyFill="1" applyBorder="1" applyAlignment="1" applyProtection="1">
      <alignment horizontal="center" vertical="center"/>
      <protection locked="0"/>
    </xf>
    <xf numFmtId="188" fontId="7" fillId="3" borderId="3" xfId="0" applyNumberFormat="1"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3" fontId="7" fillId="3" borderId="4" xfId="0" applyNumberFormat="1" applyFont="1" applyFill="1" applyBorder="1" applyAlignment="1" applyProtection="1">
      <alignment horizontal="center" vertical="center"/>
      <protection locked="0"/>
    </xf>
    <xf numFmtId="188" fontId="7" fillId="3" borderId="4" xfId="0" applyNumberFormat="1" applyFont="1" applyFill="1" applyBorder="1" applyAlignment="1" applyProtection="1">
      <alignment horizontal="center" vertical="center"/>
      <protection locked="0"/>
    </xf>
    <xf numFmtId="3" fontId="7" fillId="3" borderId="0" xfId="0" applyNumberFormat="1" applyFont="1" applyFill="1" applyBorder="1" applyAlignment="1" applyProtection="1">
      <alignment vertical="center"/>
      <protection locked="0"/>
    </xf>
    <xf numFmtId="188" fontId="7" fillId="3" borderId="0" xfId="0" applyNumberFormat="1" applyFont="1" applyFill="1" applyBorder="1" applyAlignment="1" applyProtection="1">
      <alignment vertical="center"/>
      <protection locked="0"/>
    </xf>
    <xf numFmtId="188" fontId="7" fillId="3" borderId="0" xfId="0" applyNumberFormat="1" applyFont="1" applyFill="1" applyBorder="1" applyAlignment="1">
      <alignment horizontal="center" vertical="center"/>
    </xf>
    <xf numFmtId="190" fontId="7" fillId="3" borderId="0" xfId="23" applyNumberFormat="1" applyFont="1" applyFill="1" applyBorder="1" applyAlignment="1">
      <alignment horizontal="center" vertical="center"/>
    </xf>
    <xf numFmtId="188" fontId="3" fillId="3" borderId="3" xfId="0" applyNumberFormat="1" applyFont="1" applyFill="1" applyBorder="1" applyAlignment="1">
      <alignment horizontal="center" vertical="center"/>
    </xf>
    <xf numFmtId="190" fontId="3" fillId="3" borderId="3" xfId="23" applyNumberFormat="1" applyFont="1" applyFill="1" applyBorder="1" applyAlignment="1">
      <alignment horizontal="center" vertical="center"/>
    </xf>
    <xf numFmtId="188" fontId="7" fillId="3" borderId="3" xfId="0" applyNumberFormat="1" applyFont="1" applyFill="1" applyBorder="1" applyAlignment="1">
      <alignment horizontal="center" vertical="center"/>
    </xf>
    <xf numFmtId="190" fontId="7" fillId="3" borderId="3" xfId="23" applyNumberFormat="1" applyFont="1" applyFill="1" applyBorder="1" applyAlignment="1">
      <alignment horizontal="center" vertical="center"/>
    </xf>
    <xf numFmtId="188" fontId="7" fillId="3" borderId="5" xfId="0" applyNumberFormat="1" applyFont="1" applyFill="1" applyBorder="1" applyAlignment="1">
      <alignment horizontal="center" vertical="center"/>
    </xf>
    <xf numFmtId="3" fontId="7" fillId="3" borderId="0" xfId="0" applyNumberFormat="1" applyFont="1" applyFill="1" applyBorder="1" applyAlignment="1">
      <alignment horizontal="center" vertical="center" wrapText="1"/>
    </xf>
    <xf numFmtId="190" fontId="7" fillId="3" borderId="0" xfId="0" applyNumberFormat="1" applyFont="1" applyFill="1" applyBorder="1" applyAlignment="1">
      <alignment horizontal="center" vertical="center" wrapText="1"/>
    </xf>
    <xf numFmtId="1" fontId="7" fillId="3" borderId="0" xfId="0"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xf>
    <xf numFmtId="190" fontId="7" fillId="3" borderId="5" xfId="23" applyNumberFormat="1" applyFont="1" applyFill="1" applyBorder="1" applyAlignment="1">
      <alignment horizontal="center" vertical="center"/>
    </xf>
    <xf numFmtId="1" fontId="7" fillId="3" borderId="5" xfId="0" applyNumberFormat="1" applyFont="1" applyFill="1" applyBorder="1" applyAlignment="1">
      <alignment horizontal="center" vertical="center"/>
    </xf>
    <xf numFmtId="190" fontId="7" fillId="3" borderId="3" xfId="23" applyNumberFormat="1" applyFont="1" applyFill="1" applyBorder="1" applyAlignment="1">
      <alignment horizontal="center" vertical="center"/>
    </xf>
    <xf numFmtId="190" fontId="7" fillId="3" borderId="7" xfId="0" applyNumberFormat="1" applyFont="1" applyFill="1" applyBorder="1" applyAlignment="1">
      <alignment horizontal="center" vertical="center"/>
    </xf>
    <xf numFmtId="190" fontId="3" fillId="3" borderId="3" xfId="23" applyNumberFormat="1" applyFont="1" applyFill="1" applyBorder="1" applyAlignment="1">
      <alignment horizontal="center" vertical="center"/>
    </xf>
    <xf numFmtId="1" fontId="3" fillId="3" borderId="3"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1" fontId="7" fillId="3" borderId="3" xfId="0" applyNumberFormat="1" applyFont="1" applyFill="1" applyBorder="1" applyAlignment="1">
      <alignment horizontal="center" vertical="center"/>
    </xf>
    <xf numFmtId="3" fontId="3" fillId="3" borderId="5" xfId="0" applyNumberFormat="1" applyFont="1" applyFill="1" applyBorder="1" applyAlignment="1">
      <alignment horizontal="center" vertical="center"/>
    </xf>
    <xf numFmtId="190" fontId="3" fillId="3" borderId="5" xfId="23" applyNumberFormat="1" applyFont="1" applyFill="1" applyBorder="1" applyAlignment="1">
      <alignment horizontal="center" vertical="center"/>
    </xf>
    <xf numFmtId="1" fontId="3" fillId="3" borderId="5" xfId="0" applyNumberFormat="1"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188" fontId="7" fillId="3" borderId="4" xfId="0" applyNumberFormat="1" applyFont="1" applyFill="1" applyBorder="1" applyAlignment="1">
      <alignment horizontal="center" vertical="center"/>
    </xf>
    <xf numFmtId="190" fontId="7" fillId="3" borderId="0" xfId="0" applyNumberFormat="1" applyFont="1" applyFill="1" applyBorder="1" applyAlignment="1">
      <alignment vertical="center"/>
    </xf>
    <xf numFmtId="3" fontId="3" fillId="3" borderId="0" xfId="0" applyNumberFormat="1" applyFont="1" applyFill="1" applyBorder="1" applyAlignment="1">
      <alignment horizontal="center" vertical="center"/>
    </xf>
    <xf numFmtId="188" fontId="3" fillId="3" borderId="0" xfId="0" applyNumberFormat="1" applyFont="1" applyFill="1" applyBorder="1" applyAlignment="1">
      <alignment horizontal="center" vertical="center"/>
    </xf>
    <xf numFmtId="190" fontId="3" fillId="3" borderId="3" xfId="0" applyNumberFormat="1" applyFont="1" applyFill="1" applyBorder="1" applyAlignment="1">
      <alignment vertical="center"/>
    </xf>
    <xf numFmtId="0" fontId="0" fillId="3" borderId="5" xfId="0"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xf>
    <xf numFmtId="0" fontId="3" fillId="3" borderId="3" xfId="0" applyFont="1" applyFill="1" applyBorder="1" applyAlignment="1">
      <alignment vertical="center"/>
    </xf>
    <xf numFmtId="0" fontId="3" fillId="3" borderId="8" xfId="0" applyFont="1" applyFill="1" applyBorder="1" applyAlignment="1">
      <alignment vertical="center"/>
    </xf>
    <xf numFmtId="0" fontId="3" fillId="3" borderId="0" xfId="0" applyFont="1" applyFill="1" applyBorder="1" applyAlignment="1">
      <alignment horizontal="left" vertical="center" wrapText="1"/>
    </xf>
    <xf numFmtId="0" fontId="9" fillId="3" borderId="0" xfId="0" applyFont="1" applyFill="1" applyAlignment="1">
      <alignment/>
    </xf>
    <xf numFmtId="0" fontId="9" fillId="3" borderId="0" xfId="0" applyFont="1" applyFill="1" applyAlignment="1">
      <alignment horizontal="right"/>
    </xf>
    <xf numFmtId="188" fontId="9" fillId="3" borderId="0" xfId="0" applyNumberFormat="1" applyFont="1" applyFill="1" applyAlignment="1">
      <alignment horizontal="right"/>
    </xf>
    <xf numFmtId="0" fontId="9" fillId="3" borderId="0" xfId="0" applyFont="1" applyFill="1" applyBorder="1" applyAlignment="1">
      <alignment/>
    </xf>
    <xf numFmtId="188"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9" fillId="3" borderId="0" xfId="0" applyFont="1" applyFill="1" applyAlignment="1">
      <alignment horizontal="center"/>
    </xf>
    <xf numFmtId="0" fontId="9" fillId="3" borderId="0" xfId="0" applyFont="1" applyFill="1" applyAlignment="1">
      <alignment vertical="center"/>
    </xf>
    <xf numFmtId="188" fontId="7" fillId="3" borderId="3" xfId="0" applyNumberFormat="1" applyFont="1" applyFill="1" applyBorder="1" applyAlignment="1">
      <alignment horizontal="center" vertical="center"/>
    </xf>
    <xf numFmtId="0" fontId="10" fillId="3" borderId="0" xfId="0" applyFont="1" applyFill="1" applyAlignment="1">
      <alignment vertical="center"/>
    </xf>
    <xf numFmtId="188" fontId="7" fillId="3" borderId="4" xfId="0" applyNumberFormat="1" applyFont="1" applyFill="1" applyBorder="1" applyAlignment="1">
      <alignment horizontal="center" vertical="center"/>
    </xf>
    <xf numFmtId="190" fontId="3" fillId="3" borderId="0" xfId="0" applyNumberFormat="1" applyFont="1" applyFill="1" applyBorder="1" applyAlignment="1">
      <alignment horizontal="center" vertical="center"/>
    </xf>
    <xf numFmtId="3" fontId="9" fillId="3" borderId="0" xfId="0" applyNumberFormat="1" applyFont="1" applyFill="1" applyAlignment="1">
      <alignment vertical="center"/>
    </xf>
    <xf numFmtId="4" fontId="3" fillId="3" borderId="3" xfId="0" applyNumberFormat="1" applyFont="1" applyFill="1" applyBorder="1" applyAlignment="1">
      <alignment horizontal="center" vertical="center"/>
    </xf>
    <xf numFmtId="188" fontId="3" fillId="3" borderId="4" xfId="0" applyNumberFormat="1" applyFont="1" applyFill="1" applyBorder="1" applyAlignment="1">
      <alignment horizontal="center" vertical="center"/>
    </xf>
    <xf numFmtId="3" fontId="9" fillId="3" borderId="0" xfId="0" applyNumberFormat="1" applyFont="1" applyFill="1" applyAlignment="1">
      <alignment horizontal="center"/>
    </xf>
    <xf numFmtId="0" fontId="9" fillId="3" borderId="0" xfId="0" applyFont="1" applyFill="1" applyAlignment="1">
      <alignment horizontal="left" indent="2"/>
    </xf>
    <xf numFmtId="0" fontId="22" fillId="3" borderId="0" xfId="0" applyFont="1" applyFill="1" applyAlignment="1">
      <alignment horizontal="right"/>
    </xf>
    <xf numFmtId="192" fontId="9" fillId="3" borderId="0" xfId="0" applyNumberFormat="1" applyFont="1" applyFill="1" applyAlignment="1">
      <alignment horizontal="right"/>
    </xf>
    <xf numFmtId="0" fontId="3" fillId="3" borderId="0" xfId="0" applyFont="1" applyFill="1" applyAlignment="1">
      <alignment horizontal="center" vertical="center"/>
    </xf>
    <xf numFmtId="0" fontId="3" fillId="3" borderId="0" xfId="0" applyFont="1" applyFill="1" applyAlignment="1">
      <alignment horizontal="right" vertical="center"/>
    </xf>
    <xf numFmtId="190" fontId="3" fillId="3" borderId="0" xfId="0" applyNumberFormat="1" applyFont="1" applyFill="1" applyAlignment="1">
      <alignment horizontal="right" vertical="center"/>
    </xf>
    <xf numFmtId="3" fontId="3" fillId="3" borderId="0" xfId="0" applyNumberFormat="1" applyFont="1" applyFill="1" applyAlignment="1">
      <alignment horizontal="right" vertical="center"/>
    </xf>
    <xf numFmtId="190" fontId="11" fillId="3" borderId="0" xfId="0" applyNumberFormat="1" applyFont="1" applyFill="1" applyAlignment="1">
      <alignment vertical="center"/>
    </xf>
    <xf numFmtId="0" fontId="3" fillId="3" borderId="2" xfId="0" applyFont="1" applyFill="1" applyBorder="1" applyAlignment="1">
      <alignment vertical="center"/>
    </xf>
    <xf numFmtId="190" fontId="3" fillId="3" borderId="2" xfId="0" applyNumberFormat="1" applyFont="1" applyFill="1" applyBorder="1" applyAlignment="1">
      <alignment horizontal="right" vertical="center"/>
    </xf>
    <xf numFmtId="0" fontId="7" fillId="3" borderId="0" xfId="0" applyFont="1" applyFill="1" applyBorder="1" applyAlignment="1" applyProtection="1">
      <alignment vertical="center" wrapText="1"/>
      <protection/>
    </xf>
    <xf numFmtId="0" fontId="7" fillId="3" borderId="1" xfId="0" applyFont="1" applyFill="1" applyBorder="1" applyAlignment="1">
      <alignment horizontal="center" vertical="center"/>
    </xf>
    <xf numFmtId="1" fontId="7" fillId="3" borderId="7" xfId="0" applyNumberFormat="1" applyFont="1" applyFill="1" applyBorder="1" applyAlignment="1">
      <alignment horizontal="center" vertical="center"/>
    </xf>
    <xf numFmtId="0" fontId="3" fillId="3" borderId="0" xfId="0" applyFont="1" applyFill="1" applyAlignment="1">
      <alignment horizontal="left" vertical="center" indent="2"/>
    </xf>
    <xf numFmtId="3" fontId="3" fillId="3" borderId="0" xfId="0" applyNumberFormat="1" applyFont="1" applyFill="1" applyAlignment="1">
      <alignment horizontal="center" vertical="center"/>
    </xf>
    <xf numFmtId="0" fontId="21" fillId="3" borderId="0" xfId="0" applyFont="1" applyFill="1" applyAlignment="1">
      <alignment horizontal="right" vertical="center"/>
    </xf>
    <xf numFmtId="191" fontId="9" fillId="3" borderId="0" xfId="0" applyNumberFormat="1" applyFont="1" applyFill="1" applyAlignment="1">
      <alignment horizontal="right" vertical="center" indent="1"/>
    </xf>
    <xf numFmtId="0" fontId="9" fillId="3" borderId="0" xfId="0" applyFont="1" applyFill="1" applyAlignment="1">
      <alignment horizontal="right" vertical="center"/>
    </xf>
    <xf numFmtId="0" fontId="9" fillId="3" borderId="0" xfId="0" applyFont="1" applyFill="1" applyBorder="1" applyAlignment="1">
      <alignment horizontal="center" vertical="center"/>
    </xf>
    <xf numFmtId="0" fontId="9" fillId="3" borderId="0" xfId="0" applyFont="1" applyFill="1" applyAlignment="1">
      <alignment horizontal="center" vertical="center"/>
    </xf>
    <xf numFmtId="0" fontId="3" fillId="3" borderId="5" xfId="0" applyFont="1" applyFill="1" applyBorder="1" applyAlignment="1">
      <alignment vertical="center" wrapText="1"/>
    </xf>
    <xf numFmtId="190" fontId="3" fillId="3" borderId="1" xfId="23" applyNumberFormat="1" applyFont="1" applyFill="1" applyBorder="1" applyAlignment="1">
      <alignment horizontal="center" vertical="center" wrapText="1"/>
    </xf>
    <xf numFmtId="0" fontId="3" fillId="3" borderId="5" xfId="0" applyFont="1" applyFill="1" applyBorder="1" applyAlignment="1">
      <alignment horizontal="left" vertical="center" wrapText="1"/>
    </xf>
    <xf numFmtId="191" fontId="9" fillId="3" borderId="0" xfId="0" applyNumberFormat="1" applyFont="1" applyFill="1" applyAlignment="1">
      <alignment horizontal="right" vertical="center"/>
    </xf>
    <xf numFmtId="4" fontId="9" fillId="3" borderId="0" xfId="0" applyNumberFormat="1" applyFont="1" applyFill="1" applyAlignment="1">
      <alignment horizontal="right" indent="1"/>
    </xf>
    <xf numFmtId="4" fontId="7" fillId="3" borderId="5" xfId="0" applyNumberFormat="1" applyFont="1" applyFill="1" applyBorder="1" applyAlignment="1">
      <alignment horizontal="center" vertical="center" wrapText="1"/>
    </xf>
    <xf numFmtId="0" fontId="9" fillId="3" borderId="0" xfId="0" applyFont="1" applyFill="1" applyAlignment="1">
      <alignment vertical="top"/>
    </xf>
    <xf numFmtId="14" fontId="19" fillId="3" borderId="0" xfId="22" applyNumberFormat="1" applyFont="1" applyFill="1" applyBorder="1" applyAlignment="1">
      <alignment horizontal="left" vertical="center" wrapText="1"/>
      <protection/>
    </xf>
    <xf numFmtId="0" fontId="9" fillId="3" borderId="0" xfId="0" applyFont="1" applyFill="1" applyAlignment="1">
      <alignment vertical="top" wrapText="1"/>
    </xf>
    <xf numFmtId="190" fontId="19" fillId="3" borderId="0" xfId="22" applyNumberFormat="1" applyFont="1" applyFill="1" applyBorder="1" applyAlignment="1">
      <alignment horizontal="center" vertical="center" wrapText="1"/>
      <protection/>
    </xf>
    <xf numFmtId="0" fontId="19" fillId="3" borderId="0" xfId="22" applyFont="1" applyFill="1" applyBorder="1" applyAlignment="1">
      <alignment vertical="center" wrapText="1"/>
      <protection/>
    </xf>
    <xf numFmtId="0" fontId="9" fillId="3" borderId="0" xfId="0" applyFont="1" applyFill="1" applyBorder="1" applyAlignment="1">
      <alignment vertical="top"/>
    </xf>
    <xf numFmtId="0" fontId="3" fillId="3" borderId="0" xfId="0" applyFont="1" applyFill="1" applyBorder="1" applyAlignment="1">
      <alignment vertical="center" wrapText="1"/>
    </xf>
    <xf numFmtId="190" fontId="3" fillId="3" borderId="0" xfId="23" applyNumberFormat="1" applyFont="1" applyFill="1" applyBorder="1" applyAlignment="1">
      <alignment horizontal="center" vertical="center" wrapText="1"/>
    </xf>
    <xf numFmtId="49" fontId="3" fillId="3" borderId="0" xfId="0" applyNumberFormat="1" applyFont="1" applyFill="1" applyBorder="1" applyAlignment="1">
      <alignment vertical="top" wrapText="1"/>
    </xf>
    <xf numFmtId="0" fontId="19" fillId="3" borderId="0" xfId="22" applyFont="1" applyFill="1" applyBorder="1" applyAlignment="1">
      <alignment vertical="top" wrapText="1"/>
      <protection/>
    </xf>
    <xf numFmtId="0" fontId="7" fillId="3" borderId="1" xfId="0" applyFont="1" applyFill="1" applyBorder="1" applyAlignment="1">
      <alignment horizontal="center" vertical="center" wrapText="1"/>
    </xf>
    <xf numFmtId="188" fontId="3" fillId="3" borderId="0" xfId="0" applyNumberFormat="1" applyFont="1" applyFill="1" applyAlignment="1">
      <alignment/>
    </xf>
    <xf numFmtId="2" fontId="7" fillId="3" borderId="0" xfId="0" applyNumberFormat="1" applyFont="1" applyFill="1" applyBorder="1" applyAlignment="1">
      <alignment horizontal="center" vertical="center" wrapText="1"/>
    </xf>
    <xf numFmtId="2" fontId="7" fillId="3" borderId="5" xfId="0" applyNumberFormat="1" applyFont="1" applyFill="1" applyBorder="1" applyAlignment="1">
      <alignment horizontal="center" vertical="center" wrapText="1"/>
    </xf>
    <xf numFmtId="0" fontId="4" fillId="3" borderId="2" xfId="0" applyFont="1" applyFill="1" applyBorder="1" applyAlignment="1">
      <alignment/>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6" fillId="3" borderId="2" xfId="0" applyFont="1" applyFill="1" applyBorder="1" applyAlignment="1">
      <alignment horizontal="left" vertical="center" wrapText="1"/>
    </xf>
    <xf numFmtId="0" fontId="6" fillId="3" borderId="0" xfId="0" applyFont="1" applyFill="1" applyAlignment="1">
      <alignment horizontal="left" vertical="center" wrapText="1"/>
    </xf>
    <xf numFmtId="0" fontId="4" fillId="3" borderId="0" xfId="0" applyFont="1" applyFill="1" applyAlignment="1">
      <alignment vertical="center" wrapText="1"/>
    </xf>
    <xf numFmtId="0" fontId="7" fillId="3" borderId="0" xfId="0" applyFont="1" applyFill="1" applyAlignment="1">
      <alignment horizontal="left" vertical="center" wrapText="1"/>
    </xf>
    <xf numFmtId="0" fontId="3" fillId="3" borderId="0" xfId="0" applyFont="1" applyFill="1" applyAlignment="1">
      <alignment vertical="center" wrapText="1"/>
    </xf>
    <xf numFmtId="0" fontId="7" fillId="3" borderId="2" xfId="0" applyFont="1" applyFill="1" applyBorder="1" applyAlignment="1">
      <alignment horizontal="right" vertical="center"/>
    </xf>
    <xf numFmtId="0" fontId="7" fillId="3" borderId="5" xfId="0" applyFont="1" applyFill="1" applyBorder="1" applyAlignment="1">
      <alignment horizontal="right" vertical="center"/>
    </xf>
    <xf numFmtId="1" fontId="7" fillId="3" borderId="7" xfId="0" applyNumberFormat="1" applyFont="1" applyFill="1" applyBorder="1" applyAlignment="1">
      <alignment horizontal="center" vertical="center"/>
    </xf>
    <xf numFmtId="1" fontId="7" fillId="3" borderId="0" xfId="0" applyNumberFormat="1" applyFont="1" applyFill="1" applyAlignment="1">
      <alignment vertical="center"/>
    </xf>
    <xf numFmtId="0" fontId="7" fillId="3" borderId="5" xfId="0" applyFont="1" applyFill="1" applyBorder="1" applyAlignment="1">
      <alignment vertical="center"/>
    </xf>
    <xf numFmtId="190" fontId="3" fillId="3" borderId="0" xfId="0" applyNumberFormat="1" applyFont="1" applyFill="1" applyAlignment="1">
      <alignment wrapText="1"/>
    </xf>
    <xf numFmtId="190" fontId="3" fillId="3" borderId="0" xfId="0" applyNumberFormat="1" applyFont="1" applyFill="1" applyAlignment="1">
      <alignment horizontal="right"/>
    </xf>
    <xf numFmtId="190" fontId="4" fillId="3" borderId="0" xfId="0" applyNumberFormat="1" applyFont="1" applyFill="1" applyBorder="1" applyAlignment="1">
      <alignment vertical="center" wrapText="1"/>
    </xf>
    <xf numFmtId="190" fontId="4" fillId="3" borderId="0" xfId="0" applyNumberFormat="1" applyFont="1" applyFill="1" applyAlignment="1">
      <alignment/>
    </xf>
    <xf numFmtId="190" fontId="6" fillId="3" borderId="2" xfId="0" applyNumberFormat="1" applyFont="1" applyFill="1" applyBorder="1" applyAlignment="1">
      <alignment vertical="center" wrapText="1"/>
    </xf>
    <xf numFmtId="190" fontId="3" fillId="3" borderId="5" xfId="0" applyNumberFormat="1" applyFont="1" applyFill="1" applyBorder="1" applyAlignment="1">
      <alignment horizontal="center" vertical="center"/>
    </xf>
    <xf numFmtId="0" fontId="7" fillId="3" borderId="6" xfId="0" applyFont="1" applyFill="1" applyBorder="1" applyAlignment="1">
      <alignment vertical="center"/>
    </xf>
    <xf numFmtId="0" fontId="7" fillId="3" borderId="3" xfId="0" applyFont="1" applyFill="1" applyBorder="1" applyAlignment="1">
      <alignment vertical="center"/>
    </xf>
    <xf numFmtId="0" fontId="4" fillId="3" borderId="0" xfId="0" applyFont="1" applyFill="1" applyAlignment="1">
      <alignment horizontal="center"/>
    </xf>
    <xf numFmtId="0" fontId="3" fillId="3" borderId="1" xfId="0" applyFont="1" applyFill="1" applyBorder="1" applyAlignment="1">
      <alignment horizontal="center" vertical="center"/>
    </xf>
    <xf numFmtId="3" fontId="7" fillId="3" borderId="7" xfId="0" applyNumberFormat="1" applyFont="1" applyFill="1" applyBorder="1" applyAlignment="1">
      <alignment horizontal="center" vertical="center"/>
    </xf>
    <xf numFmtId="188" fontId="7" fillId="3" borderId="7" xfId="0" applyNumberFormat="1" applyFont="1" applyFill="1" applyBorder="1" applyAlignment="1">
      <alignment horizontal="center" vertical="center"/>
    </xf>
    <xf numFmtId="1" fontId="7" fillId="3" borderId="0" xfId="0" applyNumberFormat="1" applyFont="1" applyFill="1" applyBorder="1" applyAlignment="1">
      <alignment horizontal="center" vertical="center"/>
    </xf>
    <xf numFmtId="188" fontId="7" fillId="3" borderId="5" xfId="0" applyNumberFormat="1" applyFont="1" applyFill="1" applyBorder="1" applyAlignment="1">
      <alignment horizontal="center" vertical="center"/>
    </xf>
    <xf numFmtId="0" fontId="7" fillId="3" borderId="7" xfId="0" applyFont="1" applyFill="1" applyBorder="1" applyAlignment="1">
      <alignment vertical="center"/>
    </xf>
    <xf numFmtId="191" fontId="3" fillId="3" borderId="0" xfId="23" applyNumberFormat="1" applyFont="1" applyFill="1" applyAlignment="1">
      <alignment/>
    </xf>
    <xf numFmtId="188" fontId="3" fillId="3" borderId="0" xfId="0" applyNumberFormat="1" applyFont="1" applyFill="1" applyAlignment="1">
      <alignment horizontal="left" indent="2"/>
    </xf>
    <xf numFmtId="190" fontId="3" fillId="3" borderId="0" xfId="0" applyNumberFormat="1" applyFont="1" applyFill="1" applyBorder="1" applyAlignment="1">
      <alignment/>
    </xf>
    <xf numFmtId="190" fontId="4" fillId="3" borderId="0" xfId="0" applyNumberFormat="1" applyFont="1" applyFill="1" applyBorder="1" applyAlignment="1">
      <alignment horizontal="left" vertical="center" wrapText="1"/>
    </xf>
    <xf numFmtId="0" fontId="7" fillId="3" borderId="0" xfId="0" applyFont="1" applyFill="1" applyBorder="1" applyAlignment="1" applyProtection="1">
      <alignment horizontal="center" vertical="center" wrapText="1"/>
      <protection locked="0"/>
    </xf>
    <xf numFmtId="0" fontId="3" fillId="3" borderId="0" xfId="0" applyFont="1" applyFill="1" applyBorder="1" applyAlignment="1">
      <alignment horizontal="center"/>
    </xf>
    <xf numFmtId="0" fontId="7" fillId="3" borderId="2" xfId="0" applyFont="1" applyFill="1" applyBorder="1" applyAlignment="1" applyProtection="1">
      <alignment horizontal="center" vertical="center"/>
      <protection locked="0"/>
    </xf>
    <xf numFmtId="0" fontId="6" fillId="3" borderId="0" xfId="0" applyFont="1" applyFill="1" applyAlignment="1">
      <alignment vertical="center" wrapText="1"/>
    </xf>
    <xf numFmtId="9" fontId="3" fillId="3" borderId="0" xfId="23" applyFont="1" applyFill="1" applyAlignment="1">
      <alignment/>
    </xf>
    <xf numFmtId="190" fontId="21" fillId="3" borderId="0" xfId="0" applyNumberFormat="1" applyFont="1" applyFill="1" applyAlignment="1">
      <alignment/>
    </xf>
    <xf numFmtId="190" fontId="3" fillId="3" borderId="0" xfId="0" applyNumberFormat="1" applyFont="1" applyFill="1" applyAlignment="1">
      <alignment horizontal="center"/>
    </xf>
    <xf numFmtId="190" fontId="4" fillId="3" borderId="0" xfId="0" applyNumberFormat="1" applyFont="1" applyFill="1" applyBorder="1" applyAlignment="1">
      <alignment horizontal="center" vertical="center" wrapText="1"/>
    </xf>
    <xf numFmtId="0" fontId="4" fillId="3" borderId="0" xfId="0" applyFont="1" applyFill="1" applyBorder="1" applyAlignment="1">
      <alignment/>
    </xf>
    <xf numFmtId="0" fontId="0" fillId="3" borderId="0" xfId="0" applyFill="1" applyAlignment="1">
      <alignment wrapText="1"/>
    </xf>
    <xf numFmtId="190" fontId="3" fillId="3" borderId="0" xfId="0" applyNumberFormat="1" applyFont="1" applyFill="1" applyBorder="1" applyAlignment="1">
      <alignment horizontal="center"/>
    </xf>
    <xf numFmtId="190" fontId="6" fillId="3" borderId="0" xfId="0" applyNumberFormat="1" applyFont="1" applyFill="1" applyBorder="1" applyAlignment="1">
      <alignment horizontal="left" vertical="center" wrapText="1"/>
    </xf>
    <xf numFmtId="190" fontId="7" fillId="3" borderId="6" xfId="0" applyNumberFormat="1" applyFont="1" applyFill="1" applyBorder="1" applyAlignment="1">
      <alignment vertical="center"/>
    </xf>
    <xf numFmtId="1" fontId="3" fillId="3" borderId="0" xfId="0" applyNumberFormat="1" applyFont="1" applyFill="1" applyAlignment="1">
      <alignment horizontal="right" vertical="center"/>
    </xf>
    <xf numFmtId="190" fontId="4" fillId="3" borderId="0" xfId="0" applyNumberFormat="1" applyFont="1" applyFill="1" applyAlignment="1">
      <alignment vertical="center"/>
    </xf>
    <xf numFmtId="190" fontId="21" fillId="3" borderId="0" xfId="0" applyNumberFormat="1" applyFont="1" applyFill="1" applyAlignment="1">
      <alignment vertical="center"/>
    </xf>
    <xf numFmtId="0" fontId="9" fillId="3" borderId="0" xfId="0" applyFont="1" applyFill="1" applyBorder="1" applyAlignment="1">
      <alignment horizontal="right" vertical="center"/>
    </xf>
    <xf numFmtId="0" fontId="3" fillId="3" borderId="6" xfId="0" applyFont="1" applyFill="1" applyBorder="1" applyAlignment="1">
      <alignment/>
    </xf>
    <xf numFmtId="0" fontId="3" fillId="3" borderId="3" xfId="0" applyFont="1" applyFill="1" applyBorder="1" applyAlignment="1">
      <alignment horizontal="left" vertical="center" indent="1"/>
    </xf>
    <xf numFmtId="0" fontId="3" fillId="3" borderId="4" xfId="0" applyFont="1" applyFill="1" applyBorder="1" applyAlignment="1">
      <alignment horizontal="left" vertical="center" indent="1"/>
    </xf>
    <xf numFmtId="1" fontId="3" fillId="3" borderId="0" xfId="0" applyNumberFormat="1" applyFont="1" applyFill="1" applyBorder="1" applyAlignment="1">
      <alignment horizontal="right"/>
    </xf>
    <xf numFmtId="2" fontId="3" fillId="3" borderId="0" xfId="0" applyNumberFormat="1" applyFont="1" applyFill="1" applyBorder="1" applyAlignment="1">
      <alignment/>
    </xf>
    <xf numFmtId="0" fontId="0" fillId="3" borderId="0" xfId="0" applyFill="1" applyBorder="1" applyAlignment="1">
      <alignment/>
    </xf>
    <xf numFmtId="0" fontId="7" fillId="3" borderId="6" xfId="0" applyFont="1" applyFill="1" applyBorder="1" applyAlignment="1">
      <alignment horizontal="center" vertical="center"/>
    </xf>
    <xf numFmtId="0" fontId="21" fillId="3" borderId="0" xfId="0" applyFont="1" applyFill="1" applyAlignment="1">
      <alignment horizontal="left" indent="2"/>
    </xf>
    <xf numFmtId="0" fontId="4" fillId="3" borderId="2"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0" xfId="0" applyFont="1" applyFill="1" applyAlignment="1">
      <alignment horizontal="center" wrapText="1"/>
    </xf>
    <xf numFmtId="190" fontId="3" fillId="3" borderId="0" xfId="0" applyNumberFormat="1" applyFont="1" applyFill="1" applyAlignment="1">
      <alignment horizontal="center" wrapText="1"/>
    </xf>
    <xf numFmtId="0" fontId="0" fillId="3" borderId="0" xfId="0" applyFill="1" applyAlignment="1">
      <alignment/>
    </xf>
    <xf numFmtId="0" fontId="11" fillId="3" borderId="0" xfId="0" applyFont="1" applyFill="1" applyAlignment="1">
      <alignment/>
    </xf>
    <xf numFmtId="0" fontId="15" fillId="3" borderId="0" xfId="0" applyFont="1" applyFill="1" applyAlignment="1">
      <alignment vertical="center" wrapText="1"/>
    </xf>
    <xf numFmtId="0" fontId="15" fillId="3" borderId="0" xfId="0" applyFont="1" applyFill="1" applyAlignment="1">
      <alignment horizontal="left" vertical="center" wrapText="1"/>
    </xf>
    <xf numFmtId="0" fontId="3" fillId="3" borderId="0" xfId="0" applyFont="1" applyFill="1" applyBorder="1" applyAlignment="1">
      <alignment horizontal="center" wrapText="1"/>
    </xf>
    <xf numFmtId="3" fontId="7" fillId="3" borderId="7" xfId="0" applyNumberFormat="1" applyFont="1" applyFill="1" applyBorder="1" applyAlignment="1" applyProtection="1">
      <alignment horizontal="center" vertical="center"/>
      <protection locked="0"/>
    </xf>
    <xf numFmtId="188" fontId="7" fillId="3" borderId="7"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3" fillId="3" borderId="8" xfId="0" applyNumberFormat="1" applyFont="1" applyFill="1" applyBorder="1" applyAlignment="1">
      <alignment horizontal="center" vertical="center"/>
    </xf>
    <xf numFmtId="190" fontId="3" fillId="3" borderId="8" xfId="0" applyNumberFormat="1" applyFont="1" applyFill="1" applyBorder="1" applyAlignment="1">
      <alignment horizontal="center" vertical="center"/>
    </xf>
    <xf numFmtId="0" fontId="21" fillId="3" borderId="0" xfId="0" applyFont="1" applyFill="1" applyAlignment="1">
      <alignment horizontal="center"/>
    </xf>
    <xf numFmtId="0" fontId="7" fillId="3" borderId="2" xfId="0" applyFont="1" applyFill="1" applyBorder="1" applyAlignment="1">
      <alignment vertical="center" wrapText="1"/>
    </xf>
    <xf numFmtId="0" fontId="16" fillId="3" borderId="5" xfId="0" applyFont="1" applyFill="1" applyBorder="1" applyAlignment="1">
      <alignment vertical="center" wrapText="1"/>
    </xf>
    <xf numFmtId="0" fontId="7" fillId="3" borderId="7" xfId="0" applyFont="1" applyFill="1" applyBorder="1" applyAlignment="1">
      <alignment vertical="center" wrapText="1"/>
    </xf>
    <xf numFmtId="0" fontId="3" fillId="3" borderId="7" xfId="0" applyFont="1" applyFill="1" applyBorder="1" applyAlignment="1">
      <alignment horizontal="center" vertical="center"/>
    </xf>
    <xf numFmtId="0" fontId="7" fillId="3" borderId="3" xfId="0" applyFont="1" applyFill="1" applyBorder="1" applyAlignment="1">
      <alignment vertical="center" wrapText="1"/>
    </xf>
    <xf numFmtId="0" fontId="3" fillId="3" borderId="3" xfId="0" applyFont="1" applyFill="1" applyBorder="1" applyAlignment="1">
      <alignment horizontal="center" vertical="center"/>
    </xf>
    <xf numFmtId="0" fontId="7" fillId="3" borderId="0" xfId="0" applyFont="1" applyFill="1" applyBorder="1" applyAlignment="1">
      <alignment vertical="center" wrapText="1"/>
    </xf>
    <xf numFmtId="0" fontId="3" fillId="3" borderId="0" xfId="0" applyFont="1" applyFill="1" applyBorder="1" applyAlignment="1">
      <alignment horizontal="center" vertical="center"/>
    </xf>
    <xf numFmtId="3" fontId="7" fillId="3" borderId="1" xfId="0" applyNumberFormat="1" applyFont="1" applyFill="1" applyBorder="1" applyAlignment="1">
      <alignment horizontal="center" vertical="center"/>
    </xf>
    <xf numFmtId="190" fontId="7" fillId="3" borderId="5" xfId="0" applyNumberFormat="1" applyFont="1" applyFill="1" applyBorder="1" applyAlignment="1">
      <alignment horizontal="center"/>
    </xf>
    <xf numFmtId="0" fontId="9" fillId="3" borderId="2" xfId="0" applyFont="1" applyFill="1" applyBorder="1" applyAlignment="1">
      <alignment horizontal="right" vertical="center" wrapText="1"/>
    </xf>
    <xf numFmtId="190" fontId="3" fillId="3" borderId="6" xfId="0" applyNumberFormat="1" applyFont="1" applyFill="1" applyBorder="1" applyAlignment="1">
      <alignment horizontal="center" vertical="center"/>
    </xf>
    <xf numFmtId="190" fontId="7" fillId="3" borderId="1" xfId="0" applyNumberFormat="1" applyFont="1" applyFill="1" applyBorder="1" applyAlignment="1">
      <alignment horizontal="center" vertical="center"/>
    </xf>
    <xf numFmtId="2" fontId="3" fillId="3" borderId="0" xfId="0" applyNumberFormat="1" applyFont="1" applyFill="1" applyAlignment="1">
      <alignment horizontal="center"/>
    </xf>
    <xf numFmtId="0" fontId="11" fillId="3" borderId="0" xfId="0" applyFont="1" applyFill="1" applyBorder="1" applyAlignment="1">
      <alignment/>
    </xf>
    <xf numFmtId="0" fontId="11" fillId="3" borderId="0" xfId="0" applyFont="1" applyFill="1" applyBorder="1" applyAlignment="1" applyProtection="1">
      <alignment horizontal="left" vertical="center" wrapText="1"/>
      <protection locked="0"/>
    </xf>
    <xf numFmtId="3" fontId="3" fillId="3" borderId="0" xfId="0" applyNumberFormat="1" applyFont="1" applyFill="1" applyBorder="1" applyAlignment="1" applyProtection="1">
      <alignment horizontal="right"/>
      <protection locked="0"/>
    </xf>
    <xf numFmtId="1" fontId="3" fillId="3" borderId="0" xfId="0" applyNumberFormat="1" applyFont="1" applyFill="1" applyAlignment="1">
      <alignment vertical="center"/>
    </xf>
    <xf numFmtId="0" fontId="20" fillId="3" borderId="7" xfId="0" applyFont="1" applyFill="1" applyBorder="1" applyAlignment="1">
      <alignment horizontal="center" vertical="center"/>
    </xf>
    <xf numFmtId="1" fontId="3" fillId="3" borderId="0" xfId="0" applyNumberFormat="1" applyFont="1" applyFill="1" applyAlignment="1">
      <alignment horizontal="left" indent="2"/>
    </xf>
    <xf numFmtId="190" fontId="7" fillId="3" borderId="6" xfId="0" applyNumberFormat="1" applyFont="1" applyFill="1" applyBorder="1" applyAlignment="1">
      <alignment horizontal="right" vertical="center" indent="2"/>
    </xf>
    <xf numFmtId="190" fontId="3" fillId="3" borderId="0" xfId="0" applyNumberFormat="1" applyFont="1" applyFill="1" applyAlignment="1">
      <alignment horizontal="center" vertical="center"/>
    </xf>
    <xf numFmtId="190" fontId="3" fillId="3" borderId="3" xfId="0" applyNumberFormat="1" applyFont="1" applyFill="1" applyBorder="1" applyAlignment="1">
      <alignment horizontal="right" vertical="center" indent="2"/>
    </xf>
    <xf numFmtId="190" fontId="7" fillId="3" borderId="3" xfId="0" applyNumberFormat="1" applyFont="1" applyFill="1" applyBorder="1" applyAlignment="1">
      <alignment horizontal="right" vertical="center" indent="2"/>
    </xf>
    <xf numFmtId="190" fontId="7" fillId="3" borderId="5" xfId="0" applyNumberFormat="1" applyFont="1" applyFill="1" applyBorder="1" applyAlignment="1">
      <alignment horizontal="right" vertical="center" indent="2"/>
    </xf>
    <xf numFmtId="191" fontId="3" fillId="3" borderId="0" xfId="23" applyNumberFormat="1" applyFont="1" applyFill="1" applyAlignment="1">
      <alignment horizontal="center"/>
    </xf>
    <xf numFmtId="0" fontId="15" fillId="3" borderId="2" xfId="0" applyFont="1" applyFill="1" applyBorder="1" applyAlignment="1">
      <alignment horizontal="left" vertical="center" wrapText="1"/>
    </xf>
    <xf numFmtId="0" fontId="11" fillId="3" borderId="2" xfId="0" applyFont="1" applyFill="1" applyBorder="1" applyAlignment="1">
      <alignment horizontal="right"/>
    </xf>
    <xf numFmtId="0" fontId="13" fillId="3" borderId="0" xfId="0" applyFont="1" applyFill="1" applyBorder="1" applyAlignment="1">
      <alignment horizontal="center" vertical="center"/>
    </xf>
    <xf numFmtId="188" fontId="7" fillId="3" borderId="7" xfId="0" applyNumberFormat="1" applyFont="1" applyFill="1" applyBorder="1" applyAlignment="1">
      <alignment horizontal="center" vertical="center"/>
    </xf>
    <xf numFmtId="3" fontId="13" fillId="3" borderId="0" xfId="0" applyNumberFormat="1" applyFont="1" applyFill="1" applyBorder="1" applyAlignment="1">
      <alignment horizontal="right" vertical="center" indent="1"/>
    </xf>
    <xf numFmtId="188" fontId="7" fillId="3" borderId="6" xfId="0" applyNumberFormat="1" applyFont="1" applyFill="1" applyBorder="1" applyAlignment="1">
      <alignment horizontal="center" vertical="center"/>
    </xf>
    <xf numFmtId="3" fontId="7" fillId="3" borderId="6" xfId="0" applyNumberFormat="1" applyFont="1" applyFill="1" applyBorder="1" applyAlignment="1">
      <alignment horizontal="center" vertical="center"/>
    </xf>
    <xf numFmtId="3" fontId="14" fillId="3" borderId="0" xfId="0" applyNumberFormat="1" applyFont="1" applyFill="1" applyBorder="1" applyAlignment="1">
      <alignment horizontal="right" vertical="center" indent="1"/>
    </xf>
    <xf numFmtId="0" fontId="9" fillId="3" borderId="2" xfId="0" applyFont="1" applyFill="1" applyBorder="1" applyAlignment="1">
      <alignment vertical="center"/>
    </xf>
    <xf numFmtId="190" fontId="3" fillId="3" borderId="6" xfId="0" applyNumberFormat="1" applyFont="1" applyFill="1" applyBorder="1" applyAlignment="1">
      <alignment horizontal="center" vertical="center"/>
    </xf>
    <xf numFmtId="3" fontId="21" fillId="3" borderId="0" xfId="0" applyNumberFormat="1" applyFont="1" applyFill="1" applyAlignment="1">
      <alignment horizontal="right"/>
    </xf>
    <xf numFmtId="190" fontId="7" fillId="3" borderId="3" xfId="0" applyNumberFormat="1" applyFont="1" applyFill="1" applyBorder="1" applyAlignment="1">
      <alignment horizontal="center" vertical="center"/>
    </xf>
    <xf numFmtId="1" fontId="21" fillId="3" borderId="0" xfId="0" applyNumberFormat="1" applyFont="1" applyFill="1" applyAlignment="1">
      <alignment horizontal="right"/>
    </xf>
    <xf numFmtId="1" fontId="7" fillId="3" borderId="0" xfId="0" applyNumberFormat="1" applyFont="1" applyFill="1" applyAlignment="1">
      <alignment horizontal="right"/>
    </xf>
    <xf numFmtId="2" fontId="3" fillId="3" borderId="0" xfId="0" applyNumberFormat="1" applyFont="1" applyFill="1" applyAlignment="1">
      <alignment horizontal="center" vertical="center" wrapText="1"/>
    </xf>
    <xf numFmtId="2" fontId="3" fillId="3" borderId="0" xfId="0" applyNumberFormat="1" applyFont="1" applyFill="1" applyAlignment="1">
      <alignment vertical="center" wrapText="1"/>
    </xf>
    <xf numFmtId="1" fontId="3" fillId="3" borderId="0" xfId="0" applyNumberFormat="1" applyFont="1" applyFill="1" applyAlignment="1">
      <alignment horizontal="center" vertical="center"/>
    </xf>
    <xf numFmtId="0" fontId="11" fillId="3" borderId="2" xfId="0" applyFont="1" applyFill="1" applyBorder="1" applyAlignment="1">
      <alignment vertical="center"/>
    </xf>
    <xf numFmtId="0" fontId="3" fillId="3" borderId="2" xfId="0" applyFont="1" applyFill="1" applyBorder="1" applyAlignment="1">
      <alignment horizontal="center" vertical="center"/>
    </xf>
    <xf numFmtId="2" fontId="7" fillId="3" borderId="7"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2" fontId="7" fillId="3" borderId="3" xfId="0" applyNumberFormat="1" applyFont="1" applyFill="1" applyBorder="1" applyAlignment="1">
      <alignment horizontal="center" vertical="center" wrapText="1"/>
    </xf>
    <xf numFmtId="2" fontId="3" fillId="3" borderId="0" xfId="0" applyNumberFormat="1" applyFont="1" applyFill="1" applyAlignment="1">
      <alignment vertical="center"/>
    </xf>
    <xf numFmtId="0" fontId="12" fillId="3" borderId="0" xfId="0" applyFont="1" applyFill="1" applyBorder="1" applyAlignment="1">
      <alignment/>
    </xf>
    <xf numFmtId="0" fontId="12" fillId="3" borderId="5" xfId="0" applyFont="1" applyFill="1" applyBorder="1" applyAlignment="1">
      <alignment/>
    </xf>
    <xf numFmtId="1" fontId="3" fillId="3" borderId="2" xfId="0" applyNumberFormat="1" applyFont="1" applyFill="1" applyBorder="1" applyAlignment="1">
      <alignment horizontal="center" vertical="center"/>
    </xf>
    <xf numFmtId="2" fontId="21" fillId="3" borderId="0" xfId="0" applyNumberFormat="1" applyFont="1" applyFill="1" applyAlignment="1">
      <alignment/>
    </xf>
    <xf numFmtId="0" fontId="7" fillId="3" borderId="2" xfId="0" applyFont="1" applyFill="1" applyBorder="1" applyAlignment="1">
      <alignment vertical="center"/>
    </xf>
    <xf numFmtId="0" fontId="7" fillId="3" borderId="0" xfId="0" applyFont="1" applyFill="1" applyAlignment="1">
      <alignment horizontal="center"/>
    </xf>
    <xf numFmtId="0" fontId="7" fillId="3" borderId="0" xfId="0" applyFont="1" applyFill="1" applyAlignment="1">
      <alignment/>
    </xf>
    <xf numFmtId="49" fontId="7" fillId="3" borderId="5" xfId="0" applyNumberFormat="1" applyFont="1" applyFill="1" applyBorder="1" applyAlignment="1">
      <alignment vertical="center"/>
    </xf>
    <xf numFmtId="190" fontId="3" fillId="3" borderId="0" xfId="0" applyNumberFormat="1" applyFont="1" applyFill="1" applyAlignment="1">
      <alignment horizontal="left" indent="2"/>
    </xf>
    <xf numFmtId="0" fontId="6" fillId="3" borderId="0" xfId="0" applyFont="1" applyFill="1" applyAlignment="1">
      <alignment horizontal="left" wrapText="1"/>
    </xf>
    <xf numFmtId="0" fontId="11" fillId="3" borderId="0" xfId="0" applyFont="1" applyFill="1" applyAlignment="1">
      <alignment horizontal="left" wrapText="1"/>
    </xf>
    <xf numFmtId="190" fontId="7" fillId="3" borderId="0" xfId="23" applyNumberFormat="1" applyFont="1" applyFill="1" applyBorder="1" applyAlignment="1">
      <alignment horizontal="center"/>
    </xf>
    <xf numFmtId="0" fontId="5" fillId="3" borderId="0" xfId="0" applyFont="1" applyFill="1" applyAlignment="1">
      <alignment/>
    </xf>
    <xf numFmtId="0" fontId="5" fillId="3" borderId="2" xfId="0" applyFont="1" applyFill="1" applyBorder="1" applyAlignment="1">
      <alignment/>
    </xf>
    <xf numFmtId="0" fontId="3" fillId="3" borderId="3" xfId="0" applyFont="1" applyFill="1" applyBorder="1" applyAlignment="1">
      <alignment horizontal="left" vertical="center" wrapText="1"/>
    </xf>
    <xf numFmtId="0" fontId="7" fillId="3" borderId="5" xfId="0" applyFont="1" applyFill="1" applyBorder="1" applyAlignment="1">
      <alignment vertical="center" wrapText="1"/>
    </xf>
    <xf numFmtId="0" fontId="7" fillId="3" borderId="0" xfId="0" applyFont="1" applyFill="1" applyAlignment="1">
      <alignment/>
    </xf>
    <xf numFmtId="0" fontId="3" fillId="3" borderId="6" xfId="0" applyFont="1" applyFill="1" applyBorder="1" applyAlignment="1">
      <alignment horizontal="left" vertical="center" wrapText="1"/>
    </xf>
    <xf numFmtId="0" fontId="7" fillId="3" borderId="5" xfId="0" applyFont="1" applyFill="1" applyBorder="1" applyAlignment="1">
      <alignment vertical="center" wrapText="1"/>
    </xf>
    <xf numFmtId="3" fontId="0" fillId="3" borderId="0" xfId="0" applyNumberFormat="1" applyFill="1" applyAlignment="1">
      <alignment/>
    </xf>
    <xf numFmtId="1" fontId="0" fillId="3" borderId="0" xfId="0" applyNumberFormat="1" applyFill="1" applyAlignment="1">
      <alignment/>
    </xf>
    <xf numFmtId="0" fontId="23" fillId="3" borderId="0" xfId="0" applyFont="1" applyFill="1" applyAlignment="1">
      <alignment/>
    </xf>
    <xf numFmtId="0" fontId="4" fillId="3" borderId="0" xfId="0" applyFont="1" applyFill="1" applyBorder="1" applyAlignment="1" applyProtection="1">
      <alignment/>
      <protection hidden="1" locked="0"/>
    </xf>
    <xf numFmtId="0" fontId="7" fillId="3" borderId="0" xfId="0" applyFont="1" applyFill="1" applyAlignment="1">
      <alignment horizontal="center" vertical="center" wrapText="1"/>
    </xf>
    <xf numFmtId="0" fontId="3" fillId="3" borderId="0" xfId="0" applyFont="1" applyFill="1" applyAlignment="1" applyProtection="1">
      <alignment/>
      <protection hidden="1"/>
    </xf>
    <xf numFmtId="0" fontId="4" fillId="3" borderId="0"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0" xfId="0" applyFont="1" applyFill="1" applyAlignment="1" applyProtection="1">
      <alignment/>
      <protection hidden="1"/>
    </xf>
    <xf numFmtId="0" fontId="5" fillId="3" borderId="2" xfId="0" applyFont="1" applyFill="1" applyBorder="1" applyAlignment="1" applyProtection="1">
      <alignment/>
      <protection hidden="1"/>
    </xf>
    <xf numFmtId="0" fontId="3" fillId="3" borderId="0" xfId="0" applyFont="1" applyFill="1" applyAlignment="1" applyProtection="1">
      <alignment/>
      <protection locked="0"/>
    </xf>
    <xf numFmtId="0" fontId="3" fillId="3" borderId="0" xfId="0" applyFont="1" applyFill="1" applyAlignment="1" applyProtection="1">
      <alignment horizontal="right"/>
      <protection locked="0"/>
    </xf>
    <xf numFmtId="3" fontId="3" fillId="3" borderId="0" xfId="0" applyNumberFormat="1" applyFont="1" applyFill="1" applyAlignment="1" applyProtection="1">
      <alignment horizontal="right"/>
      <protection locked="0"/>
    </xf>
    <xf numFmtId="0" fontId="3" fillId="3" borderId="0" xfId="0" applyFont="1" applyFill="1" applyBorder="1" applyAlignment="1" applyProtection="1">
      <alignment horizontal="center" vertical="center"/>
      <protection locked="0"/>
    </xf>
    <xf numFmtId="0" fontId="7" fillId="3" borderId="0" xfId="0" applyFont="1" applyFill="1" applyBorder="1" applyAlignment="1" applyProtection="1">
      <alignment vertical="center" wrapText="1"/>
      <protection locked="0"/>
    </xf>
    <xf numFmtId="0" fontId="3" fillId="3" borderId="5" xfId="0" applyFont="1" applyFill="1" applyBorder="1" applyAlignment="1" applyProtection="1">
      <alignment horizontal="center" vertical="center"/>
      <protection locked="0"/>
    </xf>
    <xf numFmtId="3" fontId="3" fillId="3" borderId="0" xfId="0" applyNumberFormat="1" applyFont="1" applyFill="1" applyAlignment="1" applyProtection="1">
      <alignment vertical="center"/>
      <protection hidden="1"/>
    </xf>
    <xf numFmtId="191" fontId="3" fillId="3" borderId="0" xfId="23" applyNumberFormat="1" applyFont="1" applyFill="1" applyAlignment="1">
      <alignment vertical="center"/>
    </xf>
    <xf numFmtId="0" fontId="3" fillId="3" borderId="0" xfId="0" applyFont="1" applyFill="1" applyAlignment="1" applyProtection="1">
      <alignment vertical="center"/>
      <protection hidden="1"/>
    </xf>
    <xf numFmtId="191" fontId="3" fillId="3" borderId="0" xfId="23" applyNumberFormat="1" applyFont="1" applyFill="1" applyAlignment="1" applyProtection="1">
      <alignment vertical="center"/>
      <protection hidden="1"/>
    </xf>
    <xf numFmtId="9" fontId="3" fillId="3" borderId="0" xfId="23" applyFont="1" applyFill="1" applyAlignment="1" applyProtection="1">
      <alignment vertical="center"/>
      <protection hidden="1"/>
    </xf>
    <xf numFmtId="191" fontId="3" fillId="3" borderId="0" xfId="23" applyNumberFormat="1" applyFont="1" applyFill="1" applyAlignment="1">
      <alignment horizontal="right"/>
    </xf>
    <xf numFmtId="0" fontId="3" fillId="3" borderId="2" xfId="0" applyFont="1" applyFill="1" applyBorder="1" applyAlignment="1">
      <alignment/>
    </xf>
    <xf numFmtId="49" fontId="3" fillId="3" borderId="0" xfId="0" applyNumberFormat="1" applyFont="1" applyFill="1" applyAlignment="1">
      <alignment/>
    </xf>
    <xf numFmtId="2" fontId="21" fillId="3" borderId="0" xfId="0" applyNumberFormat="1" applyFont="1" applyFill="1" applyAlignment="1">
      <alignment horizontal="right"/>
    </xf>
    <xf numFmtId="190" fontId="8" fillId="3" borderId="0" xfId="0" applyNumberFormat="1" applyFont="1" applyFill="1" applyBorder="1" applyAlignment="1">
      <alignment horizontal="right" vertical="center"/>
    </xf>
    <xf numFmtId="190" fontId="3" fillId="3" borderId="0" xfId="0" applyNumberFormat="1" applyFont="1" applyFill="1" applyBorder="1" applyAlignment="1">
      <alignment horizontal="right" vertical="center"/>
    </xf>
    <xf numFmtId="0" fontId="19" fillId="0" borderId="5" xfId="22" applyFont="1" applyFill="1" applyBorder="1" applyAlignment="1">
      <alignment horizontal="left" vertical="center" wrapText="1"/>
      <protection/>
    </xf>
    <xf numFmtId="3" fontId="7" fillId="0" borderId="7" xfId="0" applyNumberFormat="1" applyFont="1" applyFill="1" applyBorder="1" applyAlignment="1">
      <alignment horizontal="center" vertical="center"/>
    </xf>
    <xf numFmtId="0" fontId="7" fillId="0" borderId="7" xfId="0" applyFont="1" applyFill="1" applyBorder="1" applyAlignment="1">
      <alignment horizontal="center" vertical="center"/>
    </xf>
    <xf numFmtId="190"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3" fillId="0" borderId="3" xfId="0" applyFont="1" applyFill="1" applyBorder="1" applyAlignment="1">
      <alignment horizontal="center" vertical="center"/>
    </xf>
    <xf numFmtId="190" fontId="3" fillId="0" borderId="3"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90" fontId="7" fillId="0" borderId="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190" fontId="7" fillId="0" borderId="5" xfId="0" applyNumberFormat="1" applyFont="1" applyFill="1" applyBorder="1" applyAlignment="1">
      <alignment horizontal="center" vertical="center"/>
    </xf>
    <xf numFmtId="1" fontId="7" fillId="0" borderId="5"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horizontal="right" vertical="center"/>
    </xf>
    <xf numFmtId="190" fontId="3" fillId="0" borderId="0" xfId="0" applyNumberFormat="1" applyFont="1" applyFill="1" applyAlignment="1">
      <alignment horizontal="right" vertical="center"/>
    </xf>
    <xf numFmtId="190" fontId="7" fillId="0" borderId="0" xfId="0" applyNumberFormat="1" applyFont="1" applyFill="1" applyBorder="1" applyAlignment="1">
      <alignment horizontal="center" vertical="center"/>
    </xf>
    <xf numFmtId="3" fontId="3" fillId="0" borderId="0" xfId="0" applyNumberFormat="1" applyFont="1" applyFill="1" applyAlignment="1">
      <alignment horizontal="right" vertical="center"/>
    </xf>
    <xf numFmtId="2"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0" fontId="19" fillId="0" borderId="9" xfId="22" applyFont="1" applyFill="1" applyBorder="1" applyAlignment="1">
      <alignment horizontal="left" vertical="center" wrapText="1"/>
      <protection/>
    </xf>
    <xf numFmtId="14" fontId="19" fillId="0" borderId="0" xfId="22" applyNumberFormat="1" applyFont="1" applyFill="1" applyBorder="1" applyAlignment="1">
      <alignment horizontal="left" vertical="center" wrapText="1"/>
      <protection/>
    </xf>
    <xf numFmtId="0" fontId="19" fillId="0" borderId="0" xfId="22" applyNumberFormat="1" applyFont="1" applyFill="1" applyBorder="1" applyAlignment="1">
      <alignment vertical="center" wrapText="1"/>
      <protection/>
    </xf>
    <xf numFmtId="14" fontId="19" fillId="0" borderId="9" xfId="22" applyNumberFormat="1" applyFont="1" applyFill="1" applyBorder="1" applyAlignment="1">
      <alignment horizontal="left" vertical="center" wrapText="1"/>
      <protection/>
    </xf>
    <xf numFmtId="0" fontId="19" fillId="0" borderId="9" xfId="22" applyFont="1" applyFill="1" applyBorder="1" applyAlignment="1">
      <alignment vertical="center" wrapText="1"/>
      <protection/>
    </xf>
    <xf numFmtId="190" fontId="19" fillId="0" borderId="10" xfId="22" applyNumberFormat="1" applyFont="1" applyFill="1" applyBorder="1" applyAlignment="1">
      <alignment horizontal="center" vertical="center" wrapText="1"/>
      <protection/>
    </xf>
    <xf numFmtId="14" fontId="19" fillId="0" borderId="10" xfId="22" applyNumberFormat="1" applyFont="1" applyFill="1" applyBorder="1" applyAlignment="1">
      <alignment horizontal="left" vertical="center" wrapText="1"/>
      <protection/>
    </xf>
    <xf numFmtId="0" fontId="19" fillId="0" borderId="10" xfId="22" applyFont="1" applyFill="1" applyBorder="1" applyAlignment="1">
      <alignment vertical="top" wrapText="1"/>
      <protection/>
    </xf>
    <xf numFmtId="190" fontId="19" fillId="0" borderId="5" xfId="22" applyNumberFormat="1" applyFont="1" applyFill="1" applyBorder="1" applyAlignment="1">
      <alignment horizontal="center" vertical="center" wrapText="1"/>
      <protection/>
    </xf>
    <xf numFmtId="14" fontId="19" fillId="0" borderId="5" xfId="22" applyNumberFormat="1" applyFont="1" applyFill="1" applyBorder="1" applyAlignment="1">
      <alignment horizontal="left" vertical="center" wrapText="1"/>
      <protection/>
    </xf>
    <xf numFmtId="0" fontId="19" fillId="0" borderId="5" xfId="22" applyFont="1" applyFill="1" applyBorder="1" applyAlignment="1">
      <alignment vertical="top" wrapText="1"/>
      <protection/>
    </xf>
    <xf numFmtId="190" fontId="19" fillId="0" borderId="9" xfId="22" applyNumberFormat="1" applyFont="1" applyFill="1" applyBorder="1" applyAlignment="1">
      <alignment horizontal="center" vertical="center" wrapText="1"/>
      <protection/>
    </xf>
    <xf numFmtId="190" fontId="19" fillId="0" borderId="11" xfId="22" applyNumberFormat="1" applyFont="1" applyFill="1" applyBorder="1" applyAlignment="1">
      <alignment horizontal="center" vertical="center" wrapText="1"/>
      <protection/>
    </xf>
    <xf numFmtId="190" fontId="19" fillId="0" borderId="12" xfId="22" applyNumberFormat="1" applyFont="1" applyFill="1" applyBorder="1" applyAlignment="1">
      <alignment horizontal="center" vertical="center" wrapText="1"/>
      <protection/>
    </xf>
    <xf numFmtId="14" fontId="19" fillId="0" borderId="12" xfId="22" applyNumberFormat="1" applyFont="1" applyFill="1" applyBorder="1" applyAlignment="1">
      <alignment horizontal="left" vertical="center" wrapText="1"/>
      <protection/>
    </xf>
    <xf numFmtId="0" fontId="3" fillId="0" borderId="1" xfId="0" applyFont="1" applyFill="1" applyBorder="1" applyAlignment="1">
      <alignment vertical="center" wrapText="1"/>
    </xf>
    <xf numFmtId="190" fontId="3" fillId="0" borderId="1" xfId="23" applyNumberFormat="1" applyFont="1" applyFill="1" applyBorder="1" applyAlignment="1">
      <alignment horizontal="center" vertical="center" wrapText="1"/>
    </xf>
    <xf numFmtId="49" fontId="3" fillId="0" borderId="1" xfId="0" applyNumberFormat="1" applyFont="1" applyFill="1" applyBorder="1" applyAlignment="1">
      <alignment vertical="center" wrapText="1"/>
    </xf>
    <xf numFmtId="190" fontId="19" fillId="0" borderId="0" xfId="22" applyNumberFormat="1" applyFont="1" applyFill="1" applyBorder="1" applyAlignment="1">
      <alignment horizontal="center" vertical="center" wrapText="1"/>
      <protection/>
    </xf>
    <xf numFmtId="0" fontId="19" fillId="0" borderId="0" xfId="22" applyFont="1" applyFill="1" applyBorder="1" applyAlignment="1">
      <alignment vertical="center" wrapText="1"/>
      <protection/>
    </xf>
    <xf numFmtId="0" fontId="3" fillId="0" borderId="0" xfId="0" applyFont="1" applyFill="1" applyAlignment="1">
      <alignment/>
    </xf>
    <xf numFmtId="0" fontId="9" fillId="0" borderId="0" xfId="0" applyFont="1" applyFill="1" applyAlignment="1">
      <alignment horizontal="center"/>
    </xf>
    <xf numFmtId="190" fontId="9" fillId="0" borderId="0" xfId="0" applyNumberFormat="1" applyFont="1" applyFill="1" applyAlignment="1">
      <alignment horizontal="center"/>
    </xf>
    <xf numFmtId="0" fontId="9" fillId="0" borderId="0" xfId="0" applyFont="1" applyFill="1" applyAlignment="1">
      <alignment/>
    </xf>
    <xf numFmtId="0" fontId="19" fillId="0" borderId="13" xfId="22" applyFont="1" applyFill="1" applyBorder="1" applyAlignment="1">
      <alignment horizontal="left" vertical="center" wrapText="1"/>
      <protection/>
    </xf>
    <xf numFmtId="190" fontId="19" fillId="0" borderId="13" xfId="22" applyNumberFormat="1" applyFont="1" applyFill="1" applyBorder="1" applyAlignment="1">
      <alignment horizontal="center" vertical="center" wrapText="1"/>
      <protection/>
    </xf>
    <xf numFmtId="14" fontId="19" fillId="0" borderId="13" xfId="22" applyNumberFormat="1" applyFont="1" applyFill="1" applyBorder="1" applyAlignment="1">
      <alignment horizontal="left" vertical="center" wrapText="1"/>
      <protection/>
    </xf>
    <xf numFmtId="0" fontId="19" fillId="0" borderId="13" xfId="22" applyFont="1" applyFill="1" applyBorder="1" applyAlignment="1">
      <alignment vertical="center" wrapText="1"/>
      <protection/>
    </xf>
    <xf numFmtId="0" fontId="19" fillId="0" borderId="10" xfId="22" applyFont="1" applyFill="1" applyBorder="1" applyAlignment="1">
      <alignment horizontal="left" vertical="center" wrapText="1"/>
      <protection/>
    </xf>
    <xf numFmtId="190" fontId="19" fillId="0" borderId="1" xfId="22" applyNumberFormat="1" applyFont="1" applyFill="1" applyBorder="1" applyAlignment="1">
      <alignment horizontal="center" vertical="center" wrapText="1"/>
      <protection/>
    </xf>
    <xf numFmtId="14" fontId="19" fillId="0" borderId="1" xfId="22" applyNumberFormat="1" applyFont="1" applyFill="1" applyBorder="1" applyAlignment="1">
      <alignment horizontal="left" vertical="center" wrapText="1"/>
      <protection/>
    </xf>
    <xf numFmtId="190" fontId="19" fillId="0" borderId="14" xfId="22" applyNumberFormat="1" applyFont="1" applyFill="1" applyBorder="1" applyAlignment="1">
      <alignment horizontal="center" vertical="center" wrapText="1"/>
      <protection/>
    </xf>
    <xf numFmtId="14" fontId="19" fillId="0" borderId="14" xfId="22" applyNumberFormat="1" applyFont="1" applyFill="1" applyBorder="1" applyAlignment="1">
      <alignment horizontal="left" vertical="center" wrapText="1"/>
      <protection/>
    </xf>
    <xf numFmtId="0" fontId="19" fillId="0" borderId="14" xfId="22" applyFont="1" applyFill="1" applyBorder="1" applyAlignment="1">
      <alignment vertical="center" wrapText="1"/>
      <protection/>
    </xf>
    <xf numFmtId="0" fontId="19" fillId="0" borderId="1" xfId="22" applyFont="1" applyFill="1" applyBorder="1" applyAlignment="1">
      <alignment horizontal="left" vertical="center" wrapText="1"/>
      <protection/>
    </xf>
    <xf numFmtId="0" fontId="19" fillId="0" borderId="1" xfId="22" applyFont="1" applyFill="1" applyBorder="1" applyAlignment="1">
      <alignment vertical="center" wrapText="1"/>
      <protection/>
    </xf>
    <xf numFmtId="0" fontId="0" fillId="3" borderId="0" xfId="0" applyFill="1" applyBorder="1" applyAlignment="1">
      <alignment/>
    </xf>
    <xf numFmtId="0" fontId="1" fillId="3" borderId="0" xfId="16" applyFill="1" applyBorder="1" applyAlignment="1">
      <alignment horizontal="left" vertical="center" wrapText="1"/>
    </xf>
    <xf numFmtId="0" fontId="24" fillId="3" borderId="0" xfId="0" applyFont="1" applyFill="1" applyBorder="1" applyAlignment="1">
      <alignment/>
    </xf>
    <xf numFmtId="0" fontId="24" fillId="3" borderId="0" xfId="0" applyFont="1" applyFill="1" applyAlignment="1">
      <alignment/>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0" fillId="3" borderId="0" xfId="0" applyFill="1" applyBorder="1" applyAlignment="1">
      <alignment wrapText="1"/>
    </xf>
    <xf numFmtId="0" fontId="0" fillId="3" borderId="5" xfId="0" applyFill="1" applyBorder="1" applyAlignment="1">
      <alignment wrapText="1"/>
    </xf>
    <xf numFmtId="0" fontId="7" fillId="3" borderId="5" xfId="0" applyFont="1" applyFill="1" applyBorder="1" applyAlignment="1" applyProtection="1">
      <alignment horizontal="center" vertical="center" wrapText="1"/>
      <protection/>
    </xf>
    <xf numFmtId="190" fontId="7" fillId="3" borderId="1" xfId="0" applyNumberFormat="1" applyFont="1" applyFill="1" applyBorder="1" applyAlignment="1">
      <alignment horizontal="center" vertical="center" wrapText="1"/>
    </xf>
    <xf numFmtId="49" fontId="3" fillId="3" borderId="2" xfId="0" applyNumberFormat="1" applyFont="1" applyFill="1" applyBorder="1" applyAlignment="1">
      <alignment vertical="center" wrapText="1"/>
    </xf>
    <xf numFmtId="0" fontId="6" fillId="3" borderId="0" xfId="0" applyFont="1" applyFill="1" applyBorder="1" applyAlignment="1">
      <alignment horizontal="left" vertical="center" wrapText="1"/>
    </xf>
    <xf numFmtId="0" fontId="26" fillId="0" borderId="0" xfId="0" applyFont="1" applyAlignment="1">
      <alignment horizontal="left" indent="2"/>
    </xf>
    <xf numFmtId="0" fontId="25" fillId="3" borderId="15" xfId="0" applyFont="1" applyFill="1" applyBorder="1" applyAlignment="1">
      <alignment vertical="top"/>
    </xf>
    <xf numFmtId="0" fontId="7" fillId="3"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0" fillId="3" borderId="2" xfId="0" applyFill="1" applyBorder="1" applyAlignment="1">
      <alignment/>
    </xf>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5" xfId="0" applyFont="1" applyFill="1" applyBorder="1" applyAlignment="1">
      <alignment horizontal="center" vertical="center" wrapText="1"/>
    </xf>
    <xf numFmtId="0" fontId="4" fillId="3" borderId="0" xfId="0" applyFont="1" applyFill="1" applyBorder="1" applyAlignment="1">
      <alignment vertical="center" wrapText="1"/>
    </xf>
    <xf numFmtId="0" fontId="3" fillId="3" borderId="0" xfId="0" applyFont="1" applyFill="1" applyBorder="1" applyAlignment="1">
      <alignment horizontal="left" vertical="center" wrapText="1"/>
    </xf>
    <xf numFmtId="0" fontId="9" fillId="3" borderId="2" xfId="0" applyFont="1" applyFill="1" applyBorder="1" applyAlignment="1">
      <alignment horizontal="right" vertical="center" wrapText="1"/>
    </xf>
    <xf numFmtId="0" fontId="0" fillId="3" borderId="0" xfId="0" applyFill="1" applyAlignment="1">
      <alignment wrapText="1"/>
    </xf>
    <xf numFmtId="2" fontId="7" fillId="3" borderId="5" xfId="0" applyNumberFormat="1" applyFont="1" applyFill="1" applyBorder="1" applyAlignment="1">
      <alignment horizontal="center" vertical="center" wrapText="1"/>
    </xf>
    <xf numFmtId="0" fontId="3" fillId="3" borderId="2" xfId="0" applyNumberFormat="1" applyFont="1" applyFill="1" applyBorder="1" applyAlignment="1">
      <alignment wrapText="1"/>
    </xf>
    <xf numFmtId="0" fontId="0" fillId="3" borderId="2" xfId="0" applyNumberFormat="1" applyFill="1" applyBorder="1" applyAlignment="1">
      <alignment wrapText="1"/>
    </xf>
    <xf numFmtId="0" fontId="0" fillId="3" borderId="0" xfId="0" applyNumberFormat="1" applyFill="1" applyAlignment="1">
      <alignment wrapText="1"/>
    </xf>
    <xf numFmtId="2" fontId="7" fillId="3" borderId="0" xfId="0" applyNumberFormat="1" applyFont="1" applyFill="1" applyBorder="1" applyAlignment="1">
      <alignment horizontal="center" vertical="center" wrapText="1"/>
    </xf>
    <xf numFmtId="0" fontId="3" fillId="3" borderId="0" xfId="0" applyFont="1" applyFill="1" applyBorder="1" applyAlignment="1">
      <alignment horizontal="center" vertical="center"/>
    </xf>
    <xf numFmtId="1" fontId="7" fillId="3" borderId="0"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0" fontId="1" fillId="3" borderId="0" xfId="16" applyFill="1" applyBorder="1" applyAlignment="1">
      <alignment horizontal="left" vertical="center" wrapText="1"/>
    </xf>
    <xf numFmtId="0" fontId="1" fillId="3" borderId="0" xfId="16" applyFill="1" applyBorder="1" applyAlignment="1">
      <alignment/>
    </xf>
    <xf numFmtId="0" fontId="6" fillId="3" borderId="2" xfId="0" applyFont="1" applyFill="1" applyBorder="1" applyAlignment="1" applyProtection="1">
      <alignment horizontal="left" vertical="center" wrapText="1"/>
      <protection locked="0"/>
    </xf>
    <xf numFmtId="0" fontId="0" fillId="3" borderId="2" xfId="0" applyFill="1" applyBorder="1" applyAlignment="1">
      <alignment vertical="center" wrapText="1"/>
    </xf>
    <xf numFmtId="0" fontId="7" fillId="3" borderId="5"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1" fontId="7" fillId="3" borderId="5" xfId="0" applyNumberFormat="1" applyFont="1" applyFill="1" applyBorder="1" applyAlignment="1">
      <alignment horizontal="center" vertical="center" wrapText="1"/>
    </xf>
    <xf numFmtId="0" fontId="4" fillId="3" borderId="0"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3" borderId="0" xfId="0" applyFont="1" applyFill="1" applyBorder="1" applyAlignment="1">
      <alignment horizontal="left" wrapText="1"/>
    </xf>
    <xf numFmtId="0" fontId="0" fillId="3" borderId="0" xfId="0" applyFill="1" applyBorder="1" applyAlignment="1">
      <alignment horizontal="left" wrapText="1"/>
    </xf>
    <xf numFmtId="0" fontId="3" fillId="3" borderId="2" xfId="0" applyFont="1" applyFill="1" applyBorder="1" applyAlignment="1">
      <alignment horizontal="left" wrapText="1"/>
    </xf>
    <xf numFmtId="0" fontId="0" fillId="3" borderId="2" xfId="0" applyFill="1" applyBorder="1" applyAlignment="1">
      <alignment horizontal="left" wrapText="1"/>
    </xf>
    <xf numFmtId="0" fontId="3" fillId="3" borderId="0" xfId="0" applyFont="1" applyFill="1" applyAlignment="1">
      <alignment wrapText="1"/>
    </xf>
    <xf numFmtId="49" fontId="3" fillId="3" borderId="0" xfId="0" applyNumberFormat="1" applyFont="1" applyFill="1" applyBorder="1" applyAlignment="1">
      <alignment vertical="center" wrapText="1"/>
    </xf>
    <xf numFmtId="0" fontId="0" fillId="3" borderId="0" xfId="0" applyFill="1" applyBorder="1" applyAlignment="1">
      <alignment vertical="center" wrapText="1"/>
    </xf>
    <xf numFmtId="0" fontId="4" fillId="3" borderId="5" xfId="0" applyFont="1" applyFill="1" applyBorder="1" applyAlignment="1">
      <alignment horizontal="left" vertical="center" wrapText="1"/>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191" fontId="7" fillId="3" borderId="0" xfId="0" applyNumberFormat="1" applyFont="1" applyFill="1" applyBorder="1" applyAlignment="1">
      <alignment horizontal="center" vertical="center" wrapText="1"/>
    </xf>
    <xf numFmtId="191" fontId="7" fillId="3" borderId="5" xfId="0" applyNumberFormat="1" applyFont="1" applyFill="1" applyBorder="1" applyAlignment="1">
      <alignment horizontal="center" vertical="center" wrapText="1"/>
    </xf>
    <xf numFmtId="0" fontId="19" fillId="0" borderId="2" xfId="22" applyFont="1" applyFill="1" applyBorder="1" applyAlignment="1">
      <alignment horizontal="left" vertical="center" wrapText="1"/>
      <protection/>
    </xf>
    <xf numFmtId="0" fontId="19" fillId="0" borderId="0" xfId="22" applyFont="1" applyFill="1" applyBorder="1" applyAlignment="1">
      <alignment horizontal="left" vertical="center" wrapText="1"/>
      <protection/>
    </xf>
    <xf numFmtId="0" fontId="19" fillId="0" borderId="5" xfId="22" applyFont="1" applyFill="1" applyBorder="1" applyAlignment="1">
      <alignment horizontal="left" vertical="center" wrapText="1"/>
      <protection/>
    </xf>
    <xf numFmtId="0" fontId="19" fillId="0" borderId="16" xfId="22" applyFont="1" applyFill="1" applyBorder="1" applyAlignment="1">
      <alignment horizontal="left" vertical="center" wrapText="1"/>
      <protection/>
    </xf>
    <xf numFmtId="0" fontId="0" fillId="0" borderId="17" xfId="0" applyFill="1" applyBorder="1" applyAlignment="1">
      <alignment horizontal="left" vertical="center" wrapText="1"/>
    </xf>
    <xf numFmtId="0" fontId="19" fillId="0" borderId="16" xfId="22" applyFont="1" applyFill="1" applyBorder="1" applyAlignment="1">
      <alignment vertical="center" wrapText="1"/>
      <protection/>
    </xf>
    <xf numFmtId="0" fontId="0" fillId="0" borderId="5" xfId="0" applyFont="1" applyFill="1" applyBorder="1" applyAlignment="1">
      <alignment vertical="center" wrapText="1"/>
    </xf>
    <xf numFmtId="0" fontId="19" fillId="3" borderId="0" xfId="22" applyFont="1" applyFill="1" applyBorder="1" applyAlignment="1">
      <alignment horizontal="left" vertical="center" wrapText="1"/>
      <protection/>
    </xf>
    <xf numFmtId="0" fontId="4" fillId="3" borderId="0" xfId="0" applyFont="1" applyFill="1" applyBorder="1" applyAlignment="1">
      <alignment horizontal="left" vertical="center" wrapText="1"/>
    </xf>
    <xf numFmtId="0" fontId="4" fillId="3" borderId="0" xfId="0" applyFont="1" applyFill="1" applyAlignment="1">
      <alignment horizontal="center" vertical="center" wrapText="1"/>
    </xf>
    <xf numFmtId="190" fontId="9" fillId="3" borderId="2" xfId="0" applyNumberFormat="1" applyFont="1" applyFill="1" applyBorder="1" applyAlignment="1">
      <alignment horizontal="right" vertical="center" wrapText="1"/>
    </xf>
    <xf numFmtId="0" fontId="7" fillId="3" borderId="1" xfId="0" applyFont="1" applyFill="1" applyBorder="1" applyAlignment="1">
      <alignment horizontal="center" vertical="center"/>
    </xf>
    <xf numFmtId="0" fontId="12" fillId="3" borderId="1" xfId="0" applyFont="1" applyFill="1" applyBorder="1" applyAlignment="1">
      <alignment horizontal="center" vertical="center"/>
    </xf>
    <xf numFmtId="190" fontId="3" fillId="3" borderId="5" xfId="0" applyNumberFormat="1" applyFont="1" applyFill="1" applyBorder="1" applyAlignment="1">
      <alignment horizontal="center" vertical="center"/>
    </xf>
    <xf numFmtId="190" fontId="3" fillId="3" borderId="1" xfId="0" applyNumberFormat="1" applyFont="1" applyFill="1" applyBorder="1" applyAlignment="1">
      <alignment horizontal="center" vertical="center"/>
    </xf>
    <xf numFmtId="190" fontId="7" fillId="3" borderId="0" xfId="0" applyNumberFormat="1" applyFont="1" applyFill="1" applyBorder="1" applyAlignment="1">
      <alignment horizontal="center" vertical="center" wrapText="1"/>
    </xf>
    <xf numFmtId="190" fontId="7" fillId="3" borderId="5" xfId="0" applyNumberFormat="1" applyFont="1" applyFill="1" applyBorder="1" applyAlignment="1">
      <alignment horizontal="center" vertical="center" wrapText="1"/>
    </xf>
    <xf numFmtId="190" fontId="4" fillId="3" borderId="0" xfId="0" applyNumberFormat="1" applyFont="1" applyFill="1" applyBorder="1" applyAlignment="1">
      <alignment vertical="center" wrapText="1"/>
    </xf>
    <xf numFmtId="190" fontId="6" fillId="3" borderId="2" xfId="0" applyNumberFormat="1" applyFont="1" applyFill="1" applyBorder="1" applyAlignment="1">
      <alignment horizontal="left" vertical="center" wrapText="1"/>
    </xf>
    <xf numFmtId="0" fontId="7" fillId="3"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xf>
    <xf numFmtId="49" fontId="7" fillId="3" borderId="1" xfId="0" applyNumberFormat="1" applyFont="1" applyFill="1" applyBorder="1" applyAlignment="1">
      <alignment horizontal="center" vertical="center"/>
    </xf>
    <xf numFmtId="0" fontId="0" fillId="3" borderId="1" xfId="0" applyFill="1" applyBorder="1" applyAlignment="1">
      <alignment horizontal="center"/>
    </xf>
    <xf numFmtId="188" fontId="7" fillId="3" borderId="1" xfId="0" applyNumberFormat="1" applyFont="1" applyFill="1" applyBorder="1" applyAlignment="1">
      <alignment horizontal="center" vertical="center" wrapText="1"/>
    </xf>
    <xf numFmtId="188" fontId="7" fillId="3" borderId="5" xfId="0" applyNumberFormat="1" applyFont="1" applyFill="1" applyBorder="1" applyAlignment="1">
      <alignment horizontal="center" vertical="center" wrapText="1"/>
    </xf>
    <xf numFmtId="0" fontId="6" fillId="3" borderId="2" xfId="0" applyFont="1" applyFill="1" applyBorder="1" applyAlignment="1">
      <alignment vertical="center" wrapText="1"/>
    </xf>
    <xf numFmtId="2" fontId="7" fillId="3" borderId="1" xfId="0" applyNumberFormat="1" applyFont="1" applyFill="1" applyBorder="1" applyAlignment="1">
      <alignment horizontal="center" vertical="center" wrapText="1"/>
    </xf>
    <xf numFmtId="0" fontId="3" fillId="3" borderId="2" xfId="0" applyFont="1" applyFill="1" applyBorder="1" applyAlignment="1">
      <alignment wrapText="1"/>
    </xf>
    <xf numFmtId="0" fontId="0" fillId="3" borderId="2" xfId="0" applyFill="1" applyBorder="1" applyAlignment="1">
      <alignment wrapText="1"/>
    </xf>
    <xf numFmtId="0" fontId="16" fillId="3" borderId="5" xfId="0" applyFont="1" applyFill="1" applyBorder="1" applyAlignment="1">
      <alignment horizontal="center" vertical="center" wrapText="1"/>
    </xf>
    <xf numFmtId="0" fontId="9" fillId="3" borderId="2" xfId="0" applyFont="1" applyFill="1" applyBorder="1" applyAlignment="1">
      <alignment horizontal="right" vertical="center" wrapText="1"/>
    </xf>
    <xf numFmtId="16" fontId="7" fillId="3" borderId="5"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0" fillId="3" borderId="2" xfId="0" applyFill="1" applyBorder="1" applyAlignment="1">
      <alignment vertical="center"/>
    </xf>
    <xf numFmtId="0" fontId="0" fillId="3" borderId="5" xfId="0" applyFill="1" applyBorder="1" applyAlignment="1">
      <alignment vertical="center"/>
    </xf>
    <xf numFmtId="49" fontId="7" fillId="3" borderId="5" xfId="0" applyNumberFormat="1" applyFont="1" applyFill="1" applyBorder="1" applyAlignment="1">
      <alignment horizontal="center" vertical="center" wrapText="1"/>
    </xf>
    <xf numFmtId="49" fontId="0" fillId="3" borderId="5" xfId="0" applyNumberFormat="1" applyFill="1" applyBorder="1" applyAlignment="1">
      <alignment vertical="center"/>
    </xf>
    <xf numFmtId="0" fontId="4" fillId="3" borderId="0" xfId="0" applyFont="1" applyFill="1" applyAlignment="1">
      <alignment horizontal="left" vertical="center" wrapText="1"/>
    </xf>
    <xf numFmtId="49" fontId="7" fillId="3" borderId="5" xfId="0" applyNumberFormat="1" applyFont="1" applyFill="1" applyBorder="1" applyAlignment="1">
      <alignment horizontal="center" vertical="center"/>
    </xf>
    <xf numFmtId="0" fontId="7" fillId="3" borderId="0" xfId="0" applyFont="1" applyFill="1" applyBorder="1" applyAlignment="1">
      <alignment horizontal="center" vertical="center" wrapText="1" readingOrder="1"/>
    </xf>
    <xf numFmtId="0" fontId="0" fillId="3" borderId="0" xfId="0" applyFill="1" applyBorder="1" applyAlignment="1">
      <alignment horizontal="center" vertical="center" wrapText="1" readingOrder="1"/>
    </xf>
    <xf numFmtId="0" fontId="0" fillId="3" borderId="5" xfId="0" applyFill="1" applyBorder="1" applyAlignment="1">
      <alignment horizontal="center" vertical="center" wrapText="1" readingOrder="1"/>
    </xf>
    <xf numFmtId="0" fontId="4" fillId="3" borderId="0" xfId="0" applyFont="1" applyFill="1" applyAlignment="1">
      <alignment horizontal="left" vertical="center" wrapText="1"/>
    </xf>
    <xf numFmtId="0" fontId="4" fillId="3" borderId="0" xfId="0" applyFont="1" applyFill="1" applyAlignment="1">
      <alignment horizontal="left" wrapText="1"/>
    </xf>
    <xf numFmtId="0" fontId="6" fillId="3" borderId="2" xfId="0" applyFont="1" applyFill="1" applyBorder="1" applyAlignment="1">
      <alignment horizontal="left" wrapText="1"/>
    </xf>
    <xf numFmtId="0" fontId="6" fillId="3" borderId="0" xfId="0" applyFont="1" applyFill="1" applyAlignment="1">
      <alignment horizontal="left" vertical="center" wrapText="1"/>
    </xf>
    <xf numFmtId="0" fontId="12" fillId="3" borderId="1" xfId="0" applyFont="1" applyFill="1" applyBorder="1" applyAlignment="1">
      <alignment horizontal="center"/>
    </xf>
    <xf numFmtId="49" fontId="7" fillId="3" borderId="1" xfId="0" applyNumberFormat="1" applyFont="1" applyFill="1" applyBorder="1" applyAlignment="1">
      <alignment horizontal="center" vertical="center" wrapText="1"/>
    </xf>
    <xf numFmtId="49" fontId="12" fillId="3" borderId="1" xfId="0" applyNumberFormat="1" applyFont="1" applyFill="1" applyBorder="1" applyAlignment="1">
      <alignment horizontal="center"/>
    </xf>
    <xf numFmtId="0" fontId="4" fillId="3" borderId="0" xfId="0" applyFont="1" applyFill="1" applyAlignment="1">
      <alignment horizontal="left" wrapText="1"/>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D700"/>
      <rgbColor rgb="00FF00FF"/>
      <rgbColor rgb="0000FFFF"/>
      <rgbColor rgb="00AD2144"/>
      <rgbColor rgb="00008000"/>
      <rgbColor rgb="00000080"/>
      <rgbColor rgb="003D7D57"/>
      <rgbColor rgb="00800080"/>
      <rgbColor rgb="00008080"/>
      <rgbColor rgb="009DB6D7"/>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2B206"/>
      <rgbColor rgb="00FFD700"/>
      <rgbColor rgb="00CE5101"/>
      <rgbColor rgb="00666699"/>
      <rgbColor rgb="00A9A9A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42"/>
  <sheetViews>
    <sheetView showGridLines="0" tabSelected="1" workbookViewId="0" topLeftCell="A1">
      <selection activeCell="A1" sqref="A1"/>
    </sheetView>
  </sheetViews>
  <sheetFormatPr defaultColWidth="11.421875" defaultRowHeight="12.75"/>
  <cols>
    <col min="1" max="1" width="164.7109375" style="266" bestFit="1" customWidth="1"/>
    <col min="2" max="18" width="11.421875" style="434" customWidth="1"/>
    <col min="19" max="16384" width="11.421875" style="266" customWidth="1"/>
  </cols>
  <sheetData>
    <row r="1" spans="1:18" s="437" customFormat="1" ht="23.25" customHeight="1" thickBot="1">
      <c r="A1" s="448" t="s">
        <v>106</v>
      </c>
      <c r="B1" s="436"/>
      <c r="C1" s="436"/>
      <c r="D1" s="436"/>
      <c r="E1" s="436"/>
      <c r="F1" s="436"/>
      <c r="G1" s="436"/>
      <c r="H1" s="436"/>
      <c r="I1" s="436"/>
      <c r="J1" s="436"/>
      <c r="K1" s="436"/>
      <c r="L1" s="436"/>
      <c r="M1" s="436"/>
      <c r="N1" s="436"/>
      <c r="O1" s="436"/>
      <c r="P1" s="436"/>
      <c r="Q1" s="436"/>
      <c r="R1" s="436"/>
    </row>
    <row r="2" ht="12.75" customHeight="1">
      <c r="A2" s="447" t="s">
        <v>107</v>
      </c>
    </row>
    <row r="3" ht="12.75" customHeight="1">
      <c r="A3" s="447" t="s">
        <v>108</v>
      </c>
    </row>
    <row r="4" ht="12.75" customHeight="1">
      <c r="A4" s="447" t="s">
        <v>109</v>
      </c>
    </row>
    <row r="5" ht="12.75" customHeight="1">
      <c r="A5" s="447" t="s">
        <v>110</v>
      </c>
    </row>
    <row r="6" spans="1:7" ht="12.75">
      <c r="A6" s="447" t="s">
        <v>111</v>
      </c>
      <c r="B6" s="471"/>
      <c r="C6" s="471"/>
      <c r="D6" s="471"/>
      <c r="E6" s="472"/>
      <c r="F6" s="472"/>
      <c r="G6" s="472"/>
    </row>
    <row r="7" ht="12.75" customHeight="1">
      <c r="A7" s="447" t="s">
        <v>112</v>
      </c>
    </row>
    <row r="8" ht="12.75" customHeight="1">
      <c r="A8" s="447" t="s">
        <v>113</v>
      </c>
    </row>
    <row r="9" ht="12.75" customHeight="1">
      <c r="A9" s="447" t="s">
        <v>114</v>
      </c>
    </row>
    <row r="10" ht="12.75" customHeight="1">
      <c r="A10" s="447" t="s">
        <v>115</v>
      </c>
    </row>
    <row r="11" ht="12.75" customHeight="1">
      <c r="A11" s="447" t="s">
        <v>116</v>
      </c>
    </row>
    <row r="12" ht="12.75" customHeight="1">
      <c r="A12" s="447" t="s">
        <v>117</v>
      </c>
    </row>
    <row r="13" ht="12.75" customHeight="1">
      <c r="A13" s="447" t="s">
        <v>118</v>
      </c>
    </row>
    <row r="14" ht="12.75" customHeight="1">
      <c r="A14" s="447" t="s">
        <v>119</v>
      </c>
    </row>
    <row r="15" spans="1:4" ht="12.75">
      <c r="A15" s="447" t="s">
        <v>120</v>
      </c>
      <c r="B15" s="471"/>
      <c r="C15" s="471"/>
      <c r="D15" s="471"/>
    </row>
    <row r="16" ht="12.75" customHeight="1">
      <c r="A16" s="447" t="s">
        <v>121</v>
      </c>
    </row>
    <row r="17" ht="12.75" customHeight="1">
      <c r="A17" s="447" t="s">
        <v>122</v>
      </c>
    </row>
    <row r="18" ht="12.75" customHeight="1">
      <c r="A18" s="447" t="s">
        <v>123</v>
      </c>
    </row>
    <row r="19" ht="13.5" customHeight="1">
      <c r="A19" s="447" t="s">
        <v>124</v>
      </c>
    </row>
    <row r="20" ht="12.75" customHeight="1">
      <c r="A20" s="447" t="s">
        <v>125</v>
      </c>
    </row>
    <row r="21" ht="12.75" customHeight="1">
      <c r="A21" s="447" t="s">
        <v>126</v>
      </c>
    </row>
    <row r="22" ht="12.75" customHeight="1">
      <c r="A22" s="447" t="s">
        <v>127</v>
      </c>
    </row>
    <row r="23" ht="12.75" customHeight="1">
      <c r="A23" s="447" t="s">
        <v>128</v>
      </c>
    </row>
    <row r="24" ht="12.75" customHeight="1">
      <c r="A24" s="447" t="s">
        <v>129</v>
      </c>
    </row>
    <row r="25" ht="12.75" customHeight="1">
      <c r="A25" s="447" t="s">
        <v>130</v>
      </c>
    </row>
    <row r="26" spans="1:2" ht="12.75" customHeight="1">
      <c r="A26" s="447" t="s">
        <v>131</v>
      </c>
      <c r="B26" s="435"/>
    </row>
    <row r="27" ht="12.75" customHeight="1">
      <c r="A27" s="447" t="s">
        <v>132</v>
      </c>
    </row>
    <row r="28" ht="12.75" customHeight="1">
      <c r="A28" s="447" t="s">
        <v>133</v>
      </c>
    </row>
    <row r="29" ht="12.75" customHeight="1">
      <c r="A29" s="447" t="s">
        <v>134</v>
      </c>
    </row>
    <row r="30" ht="12.75" customHeight="1">
      <c r="A30" s="447" t="s">
        <v>135</v>
      </c>
    </row>
    <row r="31" ht="12.75" customHeight="1">
      <c r="A31" s="447" t="s">
        <v>136</v>
      </c>
    </row>
    <row r="32" ht="12.75" customHeight="1">
      <c r="A32" s="447" t="s">
        <v>137</v>
      </c>
    </row>
    <row r="33" ht="12.75" customHeight="1">
      <c r="A33" s="447" t="s">
        <v>138</v>
      </c>
    </row>
    <row r="34" ht="12.75" customHeight="1">
      <c r="A34" s="447" t="s">
        <v>139</v>
      </c>
    </row>
    <row r="35" ht="12.75" customHeight="1">
      <c r="A35" s="447" t="s">
        <v>140</v>
      </c>
    </row>
    <row r="36" ht="12.75" customHeight="1">
      <c r="A36" s="447" t="s">
        <v>141</v>
      </c>
    </row>
    <row r="37" ht="12.75" customHeight="1">
      <c r="A37" s="447" t="s">
        <v>142</v>
      </c>
    </row>
    <row r="38" ht="12.75" customHeight="1">
      <c r="A38" s="447" t="s">
        <v>143</v>
      </c>
    </row>
    <row r="39" ht="12.75" customHeight="1">
      <c r="A39" s="447" t="s">
        <v>144</v>
      </c>
    </row>
    <row r="40" ht="12.75" customHeight="1">
      <c r="A40" s="447" t="s">
        <v>145</v>
      </c>
    </row>
    <row r="41" ht="12.75" customHeight="1">
      <c r="A41" s="447" t="s">
        <v>146</v>
      </c>
    </row>
    <row r="42" ht="12.75" customHeight="1">
      <c r="A42" s="447" t="s">
        <v>105</v>
      </c>
    </row>
  </sheetData>
  <mergeCells count="2">
    <mergeCell ref="B15:D15"/>
    <mergeCell ref="B6:G6"/>
  </mergeCells>
  <hyperlinks>
    <hyperlink ref="A3" location="'A02'!A1" display="CUADRO A02"/>
    <hyperlink ref="A4" location="'A03'!A1" display="CUADRO A03"/>
    <hyperlink ref="A5" location="'A04'!A1" display="CUADRO A04"/>
    <hyperlink ref="A6:G6" location="'A05'!A1" display="CUADRO A05"/>
    <hyperlink ref="A7" location="'A06'!A1" display="CUADRO A06"/>
    <hyperlink ref="A8" location="'A07'!A1" display="CUADRO A07"/>
    <hyperlink ref="A9" location="'A08'!A1" display="CUADRO A08"/>
    <hyperlink ref="A10" location="'A09'!A1" display="CUADRO A09"/>
    <hyperlink ref="A11" location="'A10'!A1" display="CUADRO A10"/>
    <hyperlink ref="A12" location="'A11'!A1" display="CUADRO A11"/>
    <hyperlink ref="A13" location="'B01'!A1" display="CUADRO B01"/>
    <hyperlink ref="A14" location="'B02'!A1" display="CUADRO B02"/>
    <hyperlink ref="A15:D15" location="'B03'!A1" display="CUADRO B03"/>
    <hyperlink ref="A16" location="'B04'!A1" display="CUADRO B04"/>
    <hyperlink ref="A17" location="'B05'!A1" display="CUADRO B05"/>
    <hyperlink ref="A18" location="'B06'!A1" display="CUADRO B06"/>
    <hyperlink ref="A19" location="'B07'!A1" display="CUADRO B07"/>
    <hyperlink ref="A20" location="'B08'!A1" display="CUADRO B08"/>
    <hyperlink ref="A21" location="'B09'!A1" display="CUADRO B09"/>
    <hyperlink ref="A22" location="'B10'!A1" display="CUADRO B10"/>
    <hyperlink ref="A23" location="'B11'!A1" display="CUADRO B11"/>
    <hyperlink ref="A24" location="'B12'!A1" display="CUADRO B12"/>
    <hyperlink ref="A25" location="'B13'!A1" display="CUADRO B13"/>
    <hyperlink ref="A26:B26" location="'B14'!A1" display="CUADRO B14"/>
    <hyperlink ref="A27" location="'B15'!A1" display="CUADRO B15"/>
    <hyperlink ref="A28" location="'B16'!A1" display="CUADRO B16"/>
    <hyperlink ref="A29" location="'B17'!Área_de_impresión" display="CUADRO B17"/>
    <hyperlink ref="A30" location="'B18'!A1" display="CUADRO B18"/>
    <hyperlink ref="A31" location="'B19'!A1" display="CUADRO B19"/>
    <hyperlink ref="A32" location="'B20'!A1" display="CUADRO B20"/>
    <hyperlink ref="A33" location="'B21'!A1" display="CUADRO B21"/>
    <hyperlink ref="A34" location="'B22'!A1" display="CUADRO B22"/>
    <hyperlink ref="A35" location="'B23'!A1" display="CUADRO B23"/>
    <hyperlink ref="A36" location="'B24'!A1" display="CUADRO B24"/>
    <hyperlink ref="A37" location="'B25'!A1" display="CUADRO B25"/>
    <hyperlink ref="A38" location="'B26'!A1" display="CUADRO B26"/>
    <hyperlink ref="A39" location="'B27'!A1" display="CUADRO B27"/>
    <hyperlink ref="A40" location="'C1'!A1" display="CUADRO C1"/>
    <hyperlink ref="A41" location="'C2'!A1" display="CUADRO C2"/>
    <hyperlink ref="A42" location="'F1'!A1" display="CUADRO F1"/>
    <hyperlink ref="A2" location="'A01'!Área_de_impresión" display="CUADRO A01. CAPITAL SOCIAL, VARIACIÓN DEL CAPITAL EN EL EJERCICIO Y CAPITALIZACIÓN BURSÁTIL "/>
  </hyperlinks>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sheetPr codeName="Hoja3"/>
  <dimension ref="A2:V37"/>
  <sheetViews>
    <sheetView zoomScaleSheetLayoutView="100" workbookViewId="0" topLeftCell="A1">
      <selection activeCell="A39" sqref="A39"/>
    </sheetView>
  </sheetViews>
  <sheetFormatPr defaultColWidth="11.421875" defaultRowHeight="12.75"/>
  <cols>
    <col min="1" max="1" width="60.7109375" style="6" customWidth="1"/>
    <col min="2" max="3" width="5.7109375" style="168" customWidth="1"/>
    <col min="4" max="7" width="5.7109375" style="169" customWidth="1"/>
    <col min="8" max="10" width="5.7109375" style="170" customWidth="1"/>
    <col min="11" max="12" width="5.7109375" style="171" customWidth="1"/>
    <col min="13" max="16" width="5.7109375" style="169" customWidth="1"/>
    <col min="17" max="19" width="5.7109375" style="170" customWidth="1"/>
    <col min="20" max="20" width="12.7109375" style="171" customWidth="1"/>
    <col min="21" max="16384" width="11.57421875" style="6" customWidth="1"/>
  </cols>
  <sheetData>
    <row r="1" ht="16.5" customHeight="1"/>
    <row r="2" spans="1:13" s="48" customFormat="1" ht="13.5" customHeight="1">
      <c r="A2" s="478"/>
      <c r="B2" s="478"/>
      <c r="C2" s="478"/>
      <c r="D2" s="43"/>
      <c r="F2" s="172"/>
      <c r="G2" s="172"/>
      <c r="L2" s="172"/>
      <c r="M2" s="172"/>
    </row>
    <row r="3" spans="1:20" ht="23.25" customHeight="1">
      <c r="A3" s="479" t="s">
        <v>471</v>
      </c>
      <c r="B3" s="479"/>
      <c r="C3" s="479"/>
      <c r="D3" s="479"/>
      <c r="E3" s="479"/>
      <c r="F3" s="479"/>
      <c r="G3" s="479"/>
      <c r="H3" s="479"/>
      <c r="I3" s="479"/>
      <c r="J3" s="479"/>
      <c r="K3" s="479"/>
      <c r="L3" s="479"/>
      <c r="M3" s="479"/>
      <c r="N3" s="479"/>
      <c r="O3" s="479"/>
      <c r="P3" s="173"/>
      <c r="Q3" s="173"/>
      <c r="R3" s="174"/>
      <c r="S3" s="27" t="s">
        <v>472</v>
      </c>
      <c r="T3" s="6"/>
    </row>
    <row r="4" spans="1:20" ht="15" customHeight="1">
      <c r="A4" s="446"/>
      <c r="B4" s="446"/>
      <c r="C4" s="446"/>
      <c r="D4" s="446"/>
      <c r="E4" s="446"/>
      <c r="F4" s="446"/>
      <c r="G4" s="446"/>
      <c r="H4" s="446"/>
      <c r="I4" s="446"/>
      <c r="J4" s="446"/>
      <c r="K4" s="446"/>
      <c r="L4" s="446"/>
      <c r="M4" s="446"/>
      <c r="N4" s="6"/>
      <c r="O4" s="6"/>
      <c r="P4" s="6"/>
      <c r="Q4" s="6"/>
      <c r="R4" s="6"/>
      <c r="S4" s="6"/>
      <c r="T4" s="6"/>
    </row>
    <row r="5" spans="1:20" ht="14.25" customHeight="1">
      <c r="A5" s="175"/>
      <c r="B5" s="443" t="s">
        <v>256</v>
      </c>
      <c r="C5" s="443"/>
      <c r="D5" s="443"/>
      <c r="E5" s="443"/>
      <c r="F5" s="443"/>
      <c r="G5" s="443"/>
      <c r="H5" s="443"/>
      <c r="I5" s="443"/>
      <c r="J5" s="443"/>
      <c r="K5" s="443" t="s">
        <v>473</v>
      </c>
      <c r="L5" s="443"/>
      <c r="M5" s="443"/>
      <c r="N5" s="443"/>
      <c r="O5" s="443"/>
      <c r="P5" s="443"/>
      <c r="Q5" s="443"/>
      <c r="R5" s="443"/>
      <c r="S5" s="443"/>
      <c r="T5" s="6"/>
    </row>
    <row r="6" spans="1:20" ht="41.25" customHeight="1">
      <c r="A6" s="28"/>
      <c r="B6" s="450" t="s">
        <v>474</v>
      </c>
      <c r="C6" s="450"/>
      <c r="D6" s="450"/>
      <c r="E6" s="450" t="s">
        <v>460</v>
      </c>
      <c r="F6" s="450"/>
      <c r="G6" s="450"/>
      <c r="H6" s="444" t="s">
        <v>257</v>
      </c>
      <c r="I6" s="444"/>
      <c r="J6" s="444"/>
      <c r="K6" s="450" t="s">
        <v>474</v>
      </c>
      <c r="L6" s="450"/>
      <c r="M6" s="450"/>
      <c r="N6" s="450" t="s">
        <v>459</v>
      </c>
      <c r="O6" s="450"/>
      <c r="P6" s="450"/>
      <c r="Q6" s="444" t="s">
        <v>258</v>
      </c>
      <c r="R6" s="444"/>
      <c r="S6" s="444"/>
      <c r="T6" s="6"/>
    </row>
    <row r="7" spans="1:20" ht="12" customHeight="1">
      <c r="A7" s="29"/>
      <c r="B7" s="176">
        <v>2009</v>
      </c>
      <c r="C7" s="176">
        <v>2008</v>
      </c>
      <c r="D7" s="176">
        <v>2007</v>
      </c>
      <c r="E7" s="176">
        <v>2009</v>
      </c>
      <c r="F7" s="176">
        <v>2008</v>
      </c>
      <c r="G7" s="176">
        <v>2007</v>
      </c>
      <c r="H7" s="176">
        <v>2009</v>
      </c>
      <c r="I7" s="176">
        <v>2008</v>
      </c>
      <c r="J7" s="176">
        <v>2007</v>
      </c>
      <c r="K7" s="176">
        <v>2009</v>
      </c>
      <c r="L7" s="176">
        <v>2008</v>
      </c>
      <c r="M7" s="176">
        <v>2007</v>
      </c>
      <c r="N7" s="176">
        <v>2009</v>
      </c>
      <c r="O7" s="176">
        <v>2008</v>
      </c>
      <c r="P7" s="176">
        <v>2007</v>
      </c>
      <c r="Q7" s="176">
        <v>2009</v>
      </c>
      <c r="R7" s="176">
        <v>2008</v>
      </c>
      <c r="S7" s="176">
        <v>2007</v>
      </c>
      <c r="T7" s="6"/>
    </row>
    <row r="8" spans="1:20" ht="15" customHeight="1">
      <c r="A8" s="20" t="s">
        <v>239</v>
      </c>
      <c r="B8" s="374">
        <v>5</v>
      </c>
      <c r="C8" s="375">
        <v>8</v>
      </c>
      <c r="D8" s="375">
        <v>8</v>
      </c>
      <c r="E8" s="374">
        <v>5</v>
      </c>
      <c r="F8" s="375">
        <v>8</v>
      </c>
      <c r="G8" s="375">
        <v>8</v>
      </c>
      <c r="H8" s="376">
        <v>43.28</v>
      </c>
      <c r="I8" s="376">
        <v>42.42</v>
      </c>
      <c r="J8" s="376">
        <v>32.48</v>
      </c>
      <c r="K8" s="374">
        <v>28</v>
      </c>
      <c r="L8" s="374">
        <v>29</v>
      </c>
      <c r="M8" s="374">
        <v>30</v>
      </c>
      <c r="N8" s="377">
        <v>36</v>
      </c>
      <c r="O8" s="377">
        <v>34</v>
      </c>
      <c r="P8" s="377">
        <v>34</v>
      </c>
      <c r="Q8" s="376">
        <v>47.25</v>
      </c>
      <c r="R8" s="376">
        <v>47.04</v>
      </c>
      <c r="S8" s="376">
        <v>45.552</v>
      </c>
      <c r="T8" s="6"/>
    </row>
    <row r="9" spans="1:20" ht="15" customHeight="1">
      <c r="A9" s="21" t="s">
        <v>240</v>
      </c>
      <c r="B9" s="378">
        <v>0</v>
      </c>
      <c r="C9" s="378">
        <v>1</v>
      </c>
      <c r="D9" s="378">
        <v>1</v>
      </c>
      <c r="E9" s="378">
        <v>0</v>
      </c>
      <c r="F9" s="378">
        <v>1</v>
      </c>
      <c r="G9" s="378">
        <v>1</v>
      </c>
      <c r="H9" s="379">
        <v>0</v>
      </c>
      <c r="I9" s="379">
        <v>3.219</v>
      </c>
      <c r="J9" s="379">
        <v>3.219</v>
      </c>
      <c r="K9" s="378">
        <v>2</v>
      </c>
      <c r="L9" s="378">
        <v>3</v>
      </c>
      <c r="M9" s="378">
        <v>4</v>
      </c>
      <c r="N9" s="380">
        <v>2</v>
      </c>
      <c r="O9" s="380">
        <v>3</v>
      </c>
      <c r="P9" s="380">
        <v>4</v>
      </c>
      <c r="Q9" s="379">
        <v>78.22</v>
      </c>
      <c r="R9" s="379">
        <v>83.45666666666666</v>
      </c>
      <c r="S9" s="379">
        <v>68.27775</v>
      </c>
      <c r="T9" s="6"/>
    </row>
    <row r="10" spans="1:20" ht="15" customHeight="1">
      <c r="A10" s="21" t="s">
        <v>300</v>
      </c>
      <c r="B10" s="378">
        <v>3</v>
      </c>
      <c r="C10" s="378">
        <v>3</v>
      </c>
      <c r="D10" s="378">
        <v>3</v>
      </c>
      <c r="E10" s="378">
        <v>3</v>
      </c>
      <c r="F10" s="378">
        <v>3</v>
      </c>
      <c r="G10" s="378">
        <v>3</v>
      </c>
      <c r="H10" s="379">
        <v>37.23166666666667</v>
      </c>
      <c r="I10" s="379">
        <v>37.23166666666667</v>
      </c>
      <c r="J10" s="379">
        <v>40.4</v>
      </c>
      <c r="K10" s="378">
        <v>2</v>
      </c>
      <c r="L10" s="378">
        <v>2</v>
      </c>
      <c r="M10" s="378">
        <v>2</v>
      </c>
      <c r="N10" s="380">
        <v>2</v>
      </c>
      <c r="O10" s="380">
        <v>2</v>
      </c>
      <c r="P10" s="380">
        <v>2</v>
      </c>
      <c r="Q10" s="379">
        <v>43.644000000000005</v>
      </c>
      <c r="R10" s="379">
        <v>47.1445</v>
      </c>
      <c r="S10" s="379">
        <v>47.153999999999996</v>
      </c>
      <c r="T10" s="6"/>
    </row>
    <row r="11" spans="1:20" ht="15" customHeight="1">
      <c r="A11" s="21" t="s">
        <v>301</v>
      </c>
      <c r="B11" s="378">
        <v>0</v>
      </c>
      <c r="C11" s="378">
        <v>0</v>
      </c>
      <c r="D11" s="378">
        <v>0</v>
      </c>
      <c r="E11" s="378">
        <v>0</v>
      </c>
      <c r="F11" s="378">
        <v>0</v>
      </c>
      <c r="G11" s="378">
        <v>0</v>
      </c>
      <c r="H11" s="379">
        <v>0</v>
      </c>
      <c r="I11" s="379">
        <v>0</v>
      </c>
      <c r="J11" s="379">
        <v>0</v>
      </c>
      <c r="K11" s="378">
        <v>4</v>
      </c>
      <c r="L11" s="378">
        <v>4</v>
      </c>
      <c r="M11" s="378">
        <v>4</v>
      </c>
      <c r="N11" s="380">
        <v>4</v>
      </c>
      <c r="O11" s="380">
        <v>4</v>
      </c>
      <c r="P11" s="380">
        <v>4</v>
      </c>
      <c r="Q11" s="379">
        <v>64.055</v>
      </c>
      <c r="R11" s="379">
        <v>67.6825</v>
      </c>
      <c r="S11" s="379">
        <v>67.473</v>
      </c>
      <c r="T11" s="6"/>
    </row>
    <row r="12" spans="1:20" ht="15" customHeight="1">
      <c r="A12" s="21" t="s">
        <v>241</v>
      </c>
      <c r="B12" s="378">
        <v>0</v>
      </c>
      <c r="C12" s="378">
        <v>0</v>
      </c>
      <c r="D12" s="378">
        <v>0</v>
      </c>
      <c r="E12" s="378">
        <v>0</v>
      </c>
      <c r="F12" s="378">
        <v>0</v>
      </c>
      <c r="G12" s="378">
        <v>0</v>
      </c>
      <c r="H12" s="379">
        <v>0</v>
      </c>
      <c r="I12" s="379">
        <v>0</v>
      </c>
      <c r="J12" s="379">
        <v>0</v>
      </c>
      <c r="K12" s="378">
        <v>1</v>
      </c>
      <c r="L12" s="378">
        <v>1</v>
      </c>
      <c r="M12" s="378">
        <v>1</v>
      </c>
      <c r="N12" s="380">
        <v>1</v>
      </c>
      <c r="O12" s="380">
        <v>1</v>
      </c>
      <c r="P12" s="380">
        <v>1</v>
      </c>
      <c r="Q12" s="379">
        <v>70.96</v>
      </c>
      <c r="R12" s="379">
        <v>71</v>
      </c>
      <c r="S12" s="379">
        <v>0</v>
      </c>
      <c r="T12" s="6"/>
    </row>
    <row r="13" spans="1:20" ht="15" customHeight="1">
      <c r="A13" s="21" t="s">
        <v>302</v>
      </c>
      <c r="B13" s="378">
        <v>0</v>
      </c>
      <c r="C13" s="378">
        <v>0</v>
      </c>
      <c r="D13" s="378">
        <v>0</v>
      </c>
      <c r="E13" s="378">
        <v>0</v>
      </c>
      <c r="F13" s="378">
        <v>0</v>
      </c>
      <c r="G13" s="378">
        <v>0</v>
      </c>
      <c r="H13" s="379">
        <v>0</v>
      </c>
      <c r="I13" s="379">
        <v>0</v>
      </c>
      <c r="J13" s="379">
        <v>0</v>
      </c>
      <c r="K13" s="378">
        <v>2</v>
      </c>
      <c r="L13" s="378">
        <v>2</v>
      </c>
      <c r="M13" s="378">
        <v>2</v>
      </c>
      <c r="N13" s="380">
        <v>2</v>
      </c>
      <c r="O13" s="380">
        <v>2</v>
      </c>
      <c r="P13" s="380">
        <v>2</v>
      </c>
      <c r="Q13" s="379">
        <v>29.968</v>
      </c>
      <c r="R13" s="379">
        <v>35.2</v>
      </c>
      <c r="S13" s="379">
        <v>35.2025</v>
      </c>
      <c r="T13" s="6"/>
    </row>
    <row r="14" spans="1:20" ht="15" customHeight="1">
      <c r="A14" s="21" t="s">
        <v>242</v>
      </c>
      <c r="B14" s="378">
        <v>1</v>
      </c>
      <c r="C14" s="378">
        <v>1</v>
      </c>
      <c r="D14" s="378">
        <v>1</v>
      </c>
      <c r="E14" s="378">
        <v>1</v>
      </c>
      <c r="F14" s="378">
        <v>1</v>
      </c>
      <c r="G14" s="378">
        <v>1</v>
      </c>
      <c r="H14" s="379">
        <v>8.634</v>
      </c>
      <c r="I14" s="379">
        <v>8.634</v>
      </c>
      <c r="J14" s="379">
        <v>8.6</v>
      </c>
      <c r="K14" s="378">
        <v>2</v>
      </c>
      <c r="L14" s="378">
        <v>2</v>
      </c>
      <c r="M14" s="378">
        <v>2</v>
      </c>
      <c r="N14" s="380">
        <v>3</v>
      </c>
      <c r="O14" s="380">
        <v>3</v>
      </c>
      <c r="P14" s="380">
        <v>2</v>
      </c>
      <c r="Q14" s="379">
        <v>40.8905</v>
      </c>
      <c r="R14" s="379">
        <v>39.734</v>
      </c>
      <c r="S14" s="379">
        <v>6.0475</v>
      </c>
      <c r="T14" s="6"/>
    </row>
    <row r="15" spans="1:20" ht="15" customHeight="1">
      <c r="A15" s="21" t="s">
        <v>303</v>
      </c>
      <c r="B15" s="378">
        <v>0</v>
      </c>
      <c r="C15" s="378">
        <v>0</v>
      </c>
      <c r="D15" s="378">
        <v>0</v>
      </c>
      <c r="E15" s="378">
        <v>0</v>
      </c>
      <c r="F15" s="378">
        <v>0</v>
      </c>
      <c r="G15" s="378">
        <v>0</v>
      </c>
      <c r="H15" s="379">
        <v>0</v>
      </c>
      <c r="I15" s="379">
        <v>0</v>
      </c>
      <c r="J15" s="379">
        <v>0</v>
      </c>
      <c r="K15" s="378">
        <v>2</v>
      </c>
      <c r="L15" s="378">
        <v>2</v>
      </c>
      <c r="M15" s="378">
        <v>2</v>
      </c>
      <c r="N15" s="380">
        <v>2</v>
      </c>
      <c r="O15" s="380">
        <v>2</v>
      </c>
      <c r="P15" s="380">
        <v>2</v>
      </c>
      <c r="Q15" s="379">
        <v>18.737000000000002</v>
      </c>
      <c r="R15" s="379">
        <v>30.032</v>
      </c>
      <c r="S15" s="379">
        <v>30.222</v>
      </c>
      <c r="T15" s="6"/>
    </row>
    <row r="16" spans="1:20" ht="15" customHeight="1">
      <c r="A16" s="21" t="s">
        <v>243</v>
      </c>
      <c r="B16" s="378">
        <v>0</v>
      </c>
      <c r="C16" s="378">
        <v>0</v>
      </c>
      <c r="D16" s="378">
        <v>0</v>
      </c>
      <c r="E16" s="378">
        <v>0</v>
      </c>
      <c r="F16" s="378">
        <v>0</v>
      </c>
      <c r="G16" s="378">
        <v>0</v>
      </c>
      <c r="H16" s="379">
        <v>0</v>
      </c>
      <c r="I16" s="379">
        <v>0</v>
      </c>
      <c r="J16" s="379">
        <v>0</v>
      </c>
      <c r="K16" s="378">
        <v>5</v>
      </c>
      <c r="L16" s="378">
        <v>6</v>
      </c>
      <c r="M16" s="378">
        <v>5</v>
      </c>
      <c r="N16" s="380">
        <v>7</v>
      </c>
      <c r="O16" s="380">
        <v>8</v>
      </c>
      <c r="P16" s="380">
        <v>7</v>
      </c>
      <c r="Q16" s="379">
        <v>48.8724</v>
      </c>
      <c r="R16" s="379">
        <v>42.19975000000001</v>
      </c>
      <c r="S16" s="379">
        <v>46.63142857142857</v>
      </c>
      <c r="T16" s="6"/>
    </row>
    <row r="17" spans="1:20" ht="15" customHeight="1">
      <c r="A17" s="21" t="s">
        <v>244</v>
      </c>
      <c r="B17" s="378">
        <v>0</v>
      </c>
      <c r="C17" s="378">
        <v>0</v>
      </c>
      <c r="D17" s="378">
        <v>0</v>
      </c>
      <c r="E17" s="378">
        <v>0</v>
      </c>
      <c r="F17" s="378">
        <v>0</v>
      </c>
      <c r="G17" s="378">
        <v>0</v>
      </c>
      <c r="H17" s="379">
        <v>0</v>
      </c>
      <c r="I17" s="379">
        <v>0</v>
      </c>
      <c r="J17" s="379">
        <v>0</v>
      </c>
      <c r="K17" s="378">
        <v>3</v>
      </c>
      <c r="L17" s="378">
        <v>1</v>
      </c>
      <c r="M17" s="378">
        <v>1</v>
      </c>
      <c r="N17" s="380">
        <v>3</v>
      </c>
      <c r="O17" s="380">
        <v>1</v>
      </c>
      <c r="P17" s="380">
        <v>1</v>
      </c>
      <c r="Q17" s="379">
        <v>29</v>
      </c>
      <c r="R17" s="379">
        <v>36.13</v>
      </c>
      <c r="S17" s="379">
        <v>36.13</v>
      </c>
      <c r="T17" s="6"/>
    </row>
    <row r="18" spans="1:20" ht="19.5" customHeight="1">
      <c r="A18" s="21" t="s">
        <v>304</v>
      </c>
      <c r="B18" s="378">
        <v>1</v>
      </c>
      <c r="C18" s="378">
        <v>3</v>
      </c>
      <c r="D18" s="378">
        <v>3</v>
      </c>
      <c r="E18" s="378">
        <v>1</v>
      </c>
      <c r="F18" s="378">
        <v>3</v>
      </c>
      <c r="G18" s="378">
        <v>3</v>
      </c>
      <c r="H18" s="379">
        <v>96.1</v>
      </c>
      <c r="I18" s="379">
        <v>71.94</v>
      </c>
      <c r="J18" s="379">
        <v>42.25</v>
      </c>
      <c r="K18" s="378">
        <v>5</v>
      </c>
      <c r="L18" s="378">
        <v>6</v>
      </c>
      <c r="M18" s="378">
        <v>7</v>
      </c>
      <c r="N18" s="380">
        <v>10</v>
      </c>
      <c r="O18" s="380">
        <v>8</v>
      </c>
      <c r="P18" s="380">
        <v>9</v>
      </c>
      <c r="Q18" s="379">
        <v>48.326800000000006</v>
      </c>
      <c r="R18" s="379">
        <v>36.22325</v>
      </c>
      <c r="S18" s="379">
        <v>37.35666666666666</v>
      </c>
      <c r="T18" s="6"/>
    </row>
    <row r="19" spans="1:20" ht="15" customHeight="1">
      <c r="A19" s="22" t="s">
        <v>245</v>
      </c>
      <c r="B19" s="381">
        <v>0</v>
      </c>
      <c r="C19" s="381">
        <v>0</v>
      </c>
      <c r="D19" s="381">
        <v>0</v>
      </c>
      <c r="E19" s="381">
        <v>0</v>
      </c>
      <c r="F19" s="381">
        <v>0</v>
      </c>
      <c r="G19" s="381">
        <v>0</v>
      </c>
      <c r="H19" s="382">
        <v>0</v>
      </c>
      <c r="I19" s="382">
        <v>0</v>
      </c>
      <c r="J19" s="382">
        <v>0</v>
      </c>
      <c r="K19" s="383">
        <v>6</v>
      </c>
      <c r="L19" s="383">
        <v>6</v>
      </c>
      <c r="M19" s="383">
        <v>3</v>
      </c>
      <c r="N19" s="384">
        <v>6</v>
      </c>
      <c r="O19" s="384">
        <v>6</v>
      </c>
      <c r="P19" s="384">
        <v>3</v>
      </c>
      <c r="Q19" s="382">
        <v>27.242166666666666</v>
      </c>
      <c r="R19" s="382">
        <v>17.96</v>
      </c>
      <c r="S19" s="382">
        <v>7.46</v>
      </c>
      <c r="T19" s="6"/>
    </row>
    <row r="20" spans="1:20" ht="15" customHeight="1">
      <c r="A20" s="21" t="s">
        <v>305</v>
      </c>
      <c r="B20" s="378">
        <v>0</v>
      </c>
      <c r="C20" s="378">
        <v>0</v>
      </c>
      <c r="D20" s="378">
        <v>0</v>
      </c>
      <c r="E20" s="378">
        <v>0</v>
      </c>
      <c r="F20" s="378">
        <v>0</v>
      </c>
      <c r="G20" s="378">
        <v>0</v>
      </c>
      <c r="H20" s="379">
        <v>0</v>
      </c>
      <c r="I20" s="379">
        <v>0</v>
      </c>
      <c r="J20" s="379">
        <v>0</v>
      </c>
      <c r="K20" s="385">
        <v>3</v>
      </c>
      <c r="L20" s="385">
        <v>4</v>
      </c>
      <c r="M20" s="385">
        <v>3</v>
      </c>
      <c r="N20" s="380">
        <v>3</v>
      </c>
      <c r="O20" s="380">
        <v>4</v>
      </c>
      <c r="P20" s="380">
        <v>3</v>
      </c>
      <c r="Q20" s="379">
        <v>7.2426666666666675</v>
      </c>
      <c r="R20" s="379">
        <v>6.24</v>
      </c>
      <c r="S20" s="379">
        <v>7.46</v>
      </c>
      <c r="T20" s="6"/>
    </row>
    <row r="21" spans="1:20" ht="15" customHeight="1">
      <c r="A21" s="21" t="s">
        <v>246</v>
      </c>
      <c r="B21" s="378">
        <v>0</v>
      </c>
      <c r="C21" s="378">
        <v>0</v>
      </c>
      <c r="D21" s="378">
        <v>0</v>
      </c>
      <c r="E21" s="378">
        <v>0</v>
      </c>
      <c r="F21" s="378">
        <v>0</v>
      </c>
      <c r="G21" s="378">
        <v>0</v>
      </c>
      <c r="H21" s="379">
        <v>0</v>
      </c>
      <c r="I21" s="379">
        <v>0</v>
      </c>
      <c r="J21" s="379">
        <v>0</v>
      </c>
      <c r="K21" s="385">
        <v>2</v>
      </c>
      <c r="L21" s="385">
        <v>1</v>
      </c>
      <c r="M21" s="385">
        <v>0</v>
      </c>
      <c r="N21" s="380">
        <v>2</v>
      </c>
      <c r="O21" s="380">
        <v>1</v>
      </c>
      <c r="P21" s="380">
        <v>0</v>
      </c>
      <c r="Q21" s="379">
        <v>35.86</v>
      </c>
      <c r="R21" s="379">
        <v>15</v>
      </c>
      <c r="S21" s="379">
        <v>0</v>
      </c>
      <c r="T21" s="6"/>
    </row>
    <row r="22" spans="1:20" ht="19.5" customHeight="1">
      <c r="A22" s="21" t="s">
        <v>306</v>
      </c>
      <c r="B22" s="378">
        <v>0</v>
      </c>
      <c r="C22" s="378">
        <v>0</v>
      </c>
      <c r="D22" s="378">
        <v>0</v>
      </c>
      <c r="E22" s="378">
        <v>0</v>
      </c>
      <c r="F22" s="378">
        <v>0</v>
      </c>
      <c r="G22" s="378">
        <v>0</v>
      </c>
      <c r="H22" s="379">
        <v>0</v>
      </c>
      <c r="I22" s="379">
        <v>0</v>
      </c>
      <c r="J22" s="379">
        <v>0</v>
      </c>
      <c r="K22" s="385">
        <v>1</v>
      </c>
      <c r="L22" s="385">
        <v>1</v>
      </c>
      <c r="M22" s="385">
        <v>0</v>
      </c>
      <c r="N22" s="380">
        <v>1</v>
      </c>
      <c r="O22" s="380">
        <v>1</v>
      </c>
      <c r="P22" s="380">
        <v>0</v>
      </c>
      <c r="Q22" s="379">
        <v>70.005</v>
      </c>
      <c r="R22" s="379">
        <v>67.855</v>
      </c>
      <c r="S22" s="379">
        <v>0</v>
      </c>
      <c r="T22" s="6"/>
    </row>
    <row r="23" spans="1:20" ht="19.5" customHeight="1">
      <c r="A23" s="23" t="s">
        <v>307</v>
      </c>
      <c r="B23" s="386">
        <v>5</v>
      </c>
      <c r="C23" s="387">
        <v>8</v>
      </c>
      <c r="D23" s="387">
        <v>8</v>
      </c>
      <c r="E23" s="387">
        <v>5</v>
      </c>
      <c r="F23" s="387">
        <v>8</v>
      </c>
      <c r="G23" s="387">
        <v>8</v>
      </c>
      <c r="H23" s="388">
        <v>43.2858</v>
      </c>
      <c r="I23" s="388">
        <v>42.4</v>
      </c>
      <c r="J23" s="388">
        <v>32.48</v>
      </c>
      <c r="K23" s="387">
        <v>34</v>
      </c>
      <c r="L23" s="387">
        <v>35</v>
      </c>
      <c r="M23" s="387">
        <v>33</v>
      </c>
      <c r="N23" s="389">
        <v>42</v>
      </c>
      <c r="O23" s="389">
        <v>40</v>
      </c>
      <c r="P23" s="389">
        <v>37</v>
      </c>
      <c r="Q23" s="388">
        <v>43.72200000000001</v>
      </c>
      <c r="R23" s="388">
        <v>42.6846</v>
      </c>
      <c r="S23" s="388">
        <v>42.463459459459465</v>
      </c>
      <c r="T23" s="6"/>
    </row>
    <row r="24" spans="1:20" ht="15" customHeight="1">
      <c r="A24" s="24" t="s">
        <v>249</v>
      </c>
      <c r="B24" s="390"/>
      <c r="C24" s="390"/>
      <c r="D24" s="391"/>
      <c r="E24" s="392"/>
      <c r="F24" s="390"/>
      <c r="G24" s="391"/>
      <c r="H24" s="393"/>
      <c r="I24" s="393"/>
      <c r="J24" s="394"/>
      <c r="K24" s="395"/>
      <c r="L24" s="395"/>
      <c r="M24" s="396"/>
      <c r="N24" s="392"/>
      <c r="O24" s="392"/>
      <c r="P24" s="397"/>
      <c r="Q24" s="393"/>
      <c r="R24" s="393"/>
      <c r="S24" s="394"/>
      <c r="T24" s="6"/>
    </row>
    <row r="25" spans="1:20" ht="15" customHeight="1">
      <c r="A25" s="21" t="s">
        <v>308</v>
      </c>
      <c r="B25" s="378">
        <v>0</v>
      </c>
      <c r="C25" s="378">
        <v>1</v>
      </c>
      <c r="D25" s="378">
        <v>2</v>
      </c>
      <c r="E25" s="378">
        <v>0</v>
      </c>
      <c r="F25" s="378">
        <v>1</v>
      </c>
      <c r="G25" s="378">
        <v>2</v>
      </c>
      <c r="H25" s="379">
        <v>0</v>
      </c>
      <c r="I25" s="379">
        <v>3.219</v>
      </c>
      <c r="J25" s="379">
        <v>7.82</v>
      </c>
      <c r="K25" s="385">
        <v>10</v>
      </c>
      <c r="L25" s="385">
        <v>11</v>
      </c>
      <c r="M25" s="385">
        <v>11</v>
      </c>
      <c r="N25" s="380">
        <v>10</v>
      </c>
      <c r="O25" s="380">
        <v>11</v>
      </c>
      <c r="P25" s="380">
        <v>12</v>
      </c>
      <c r="Q25" s="379">
        <v>28.1946</v>
      </c>
      <c r="R25" s="379">
        <v>36.340818181818186</v>
      </c>
      <c r="S25" s="379">
        <v>46.148833333333336</v>
      </c>
      <c r="T25" s="6"/>
    </row>
    <row r="26" spans="1:20" ht="15" customHeight="1">
      <c r="A26" s="21" t="s">
        <v>309</v>
      </c>
      <c r="B26" s="378"/>
      <c r="C26" s="378"/>
      <c r="D26" s="378"/>
      <c r="E26" s="378"/>
      <c r="F26" s="378"/>
      <c r="G26" s="378"/>
      <c r="H26" s="379"/>
      <c r="I26" s="379"/>
      <c r="J26" s="379"/>
      <c r="K26" s="378"/>
      <c r="L26" s="378"/>
      <c r="M26" s="378"/>
      <c r="N26" s="380"/>
      <c r="O26" s="380"/>
      <c r="P26" s="380"/>
      <c r="Q26" s="379"/>
      <c r="R26" s="379"/>
      <c r="S26" s="379"/>
      <c r="T26" s="6"/>
    </row>
    <row r="27" spans="1:20" ht="15" customHeight="1">
      <c r="A27" s="25" t="s">
        <v>250</v>
      </c>
      <c r="B27" s="378">
        <v>0</v>
      </c>
      <c r="C27" s="378">
        <v>1</v>
      </c>
      <c r="D27" s="378">
        <v>2</v>
      </c>
      <c r="E27" s="378">
        <v>0</v>
      </c>
      <c r="F27" s="378">
        <v>1</v>
      </c>
      <c r="G27" s="378">
        <v>2</v>
      </c>
      <c r="H27" s="379">
        <v>0</v>
      </c>
      <c r="I27" s="379">
        <v>80.62</v>
      </c>
      <c r="J27" s="379">
        <v>60.76</v>
      </c>
      <c r="K27" s="378">
        <v>6</v>
      </c>
      <c r="L27" s="378">
        <v>4</v>
      </c>
      <c r="M27" s="378">
        <v>13</v>
      </c>
      <c r="N27" s="380">
        <v>9</v>
      </c>
      <c r="O27" s="380">
        <v>4</v>
      </c>
      <c r="P27" s="380">
        <v>15</v>
      </c>
      <c r="Q27" s="379">
        <v>69.7975</v>
      </c>
      <c r="R27" s="379">
        <v>41.6905</v>
      </c>
      <c r="S27" s="379">
        <v>43.546</v>
      </c>
      <c r="T27" s="6"/>
    </row>
    <row r="28" spans="1:20" ht="15" customHeight="1">
      <c r="A28" s="25" t="s">
        <v>251</v>
      </c>
      <c r="B28" s="378">
        <v>1</v>
      </c>
      <c r="C28" s="378">
        <v>1</v>
      </c>
      <c r="D28" s="378">
        <v>2</v>
      </c>
      <c r="E28" s="378">
        <v>1</v>
      </c>
      <c r="F28" s="378">
        <v>1</v>
      </c>
      <c r="G28" s="378">
        <v>2</v>
      </c>
      <c r="H28" s="379">
        <v>51</v>
      </c>
      <c r="I28" s="379">
        <v>51</v>
      </c>
      <c r="J28" s="379">
        <v>35.1</v>
      </c>
      <c r="K28" s="378">
        <v>6</v>
      </c>
      <c r="L28" s="378">
        <v>5</v>
      </c>
      <c r="M28" s="378">
        <v>1</v>
      </c>
      <c r="N28" s="380">
        <v>8</v>
      </c>
      <c r="O28" s="380">
        <v>7</v>
      </c>
      <c r="P28" s="380">
        <v>1</v>
      </c>
      <c r="Q28" s="379">
        <v>57.573333333333345</v>
      </c>
      <c r="R28" s="379">
        <v>59.34714285714286</v>
      </c>
      <c r="S28" s="379">
        <v>54.5</v>
      </c>
      <c r="T28" s="6"/>
    </row>
    <row r="29" spans="1:20" ht="15" customHeight="1">
      <c r="A29" s="25" t="s">
        <v>252</v>
      </c>
      <c r="B29" s="378">
        <v>3</v>
      </c>
      <c r="C29" s="378">
        <v>3</v>
      </c>
      <c r="D29" s="378">
        <v>2</v>
      </c>
      <c r="E29" s="378">
        <v>3</v>
      </c>
      <c r="F29" s="378">
        <v>3</v>
      </c>
      <c r="G29" s="378">
        <v>2</v>
      </c>
      <c r="H29" s="379">
        <v>52.265</v>
      </c>
      <c r="I29" s="379">
        <v>52.265</v>
      </c>
      <c r="J29" s="379">
        <v>26.2</v>
      </c>
      <c r="K29" s="378">
        <v>5</v>
      </c>
      <c r="L29" s="378">
        <v>6</v>
      </c>
      <c r="M29" s="378">
        <v>6</v>
      </c>
      <c r="N29" s="380">
        <v>5</v>
      </c>
      <c r="O29" s="380">
        <v>8</v>
      </c>
      <c r="P29" s="380">
        <v>7</v>
      </c>
      <c r="Q29" s="379">
        <v>41.8962</v>
      </c>
      <c r="R29" s="379">
        <v>50.117375</v>
      </c>
      <c r="S29" s="379">
        <v>26.163285714285717</v>
      </c>
      <c r="T29" s="6"/>
    </row>
    <row r="30" spans="1:20" ht="15" customHeight="1">
      <c r="A30" s="25" t="s">
        <v>253</v>
      </c>
      <c r="B30" s="378">
        <v>1</v>
      </c>
      <c r="C30" s="378">
        <v>2</v>
      </c>
      <c r="D30" s="378">
        <v>0</v>
      </c>
      <c r="E30" s="378">
        <v>1</v>
      </c>
      <c r="F30" s="378">
        <v>2</v>
      </c>
      <c r="G30" s="378">
        <v>0</v>
      </c>
      <c r="H30" s="379">
        <v>8.634</v>
      </c>
      <c r="I30" s="379">
        <v>23.867</v>
      </c>
      <c r="J30" s="379">
        <v>0</v>
      </c>
      <c r="K30" s="378">
        <v>7</v>
      </c>
      <c r="L30" s="378">
        <v>9</v>
      </c>
      <c r="M30" s="378">
        <v>2</v>
      </c>
      <c r="N30" s="380">
        <v>10</v>
      </c>
      <c r="O30" s="380">
        <v>10</v>
      </c>
      <c r="P30" s="380">
        <v>2</v>
      </c>
      <c r="Q30" s="379">
        <v>32.985142857142854</v>
      </c>
      <c r="R30" s="379">
        <v>32.450399999999995</v>
      </c>
      <c r="S30" s="379">
        <v>63.2645</v>
      </c>
      <c r="T30" s="6"/>
    </row>
    <row r="31" spans="1:20" ht="19.5" customHeight="1">
      <c r="A31" s="23" t="s">
        <v>307</v>
      </c>
      <c r="B31" s="386">
        <v>5</v>
      </c>
      <c r="C31" s="386">
        <v>8</v>
      </c>
      <c r="D31" s="386">
        <v>8</v>
      </c>
      <c r="E31" s="386">
        <v>5</v>
      </c>
      <c r="F31" s="386">
        <v>8</v>
      </c>
      <c r="G31" s="387">
        <v>8</v>
      </c>
      <c r="H31" s="388">
        <v>43.28580000000001</v>
      </c>
      <c r="I31" s="388">
        <v>42.42100000000001</v>
      </c>
      <c r="J31" s="388">
        <v>38.055764705882346</v>
      </c>
      <c r="K31" s="386">
        <v>34</v>
      </c>
      <c r="L31" s="386">
        <v>35</v>
      </c>
      <c r="M31" s="386">
        <v>33</v>
      </c>
      <c r="N31" s="389">
        <v>42</v>
      </c>
      <c r="O31" s="389">
        <v>40</v>
      </c>
      <c r="P31" s="389">
        <v>37</v>
      </c>
      <c r="Q31" s="388">
        <v>43.72199999999999</v>
      </c>
      <c r="R31" s="388">
        <v>42.6846</v>
      </c>
      <c r="S31" s="388">
        <v>42.463459459459465</v>
      </c>
      <c r="T31" s="6"/>
    </row>
    <row r="32" spans="1:19" ht="12.75" customHeight="1">
      <c r="A32" s="445" t="s">
        <v>248</v>
      </c>
      <c r="B32" s="474"/>
      <c r="C32" s="474"/>
      <c r="D32" s="474"/>
      <c r="E32" s="474"/>
      <c r="F32" s="474"/>
      <c r="G32" s="474"/>
      <c r="H32" s="474"/>
      <c r="I32" s="474"/>
      <c r="J32" s="474"/>
      <c r="K32" s="474"/>
      <c r="L32" s="474"/>
      <c r="M32" s="474"/>
      <c r="N32" s="474"/>
      <c r="O32" s="474"/>
      <c r="P32" s="474"/>
      <c r="Q32" s="474"/>
      <c r="R32" s="474"/>
      <c r="S32" s="474"/>
    </row>
    <row r="33" spans="1:13" ht="17.25" customHeight="1">
      <c r="A33" s="485" t="s">
        <v>386</v>
      </c>
      <c r="B33" s="486"/>
      <c r="C33" s="486"/>
      <c r="D33" s="486"/>
      <c r="E33" s="486"/>
      <c r="F33" s="486"/>
      <c r="G33" s="486"/>
      <c r="H33" s="486"/>
      <c r="I33" s="486"/>
      <c r="J33" s="486"/>
      <c r="K33" s="486"/>
      <c r="L33" s="486"/>
      <c r="M33" s="486"/>
    </row>
    <row r="34" spans="1:22" ht="11.25">
      <c r="A34" s="459" t="s">
        <v>375</v>
      </c>
      <c r="B34" s="459"/>
      <c r="C34" s="459"/>
      <c r="D34" s="459"/>
      <c r="E34" s="459"/>
      <c r="F34" s="459"/>
      <c r="G34" s="459"/>
      <c r="H34" s="459"/>
      <c r="I34" s="459"/>
      <c r="J34" s="459"/>
      <c r="K34" s="459"/>
      <c r="L34" s="459"/>
      <c r="M34" s="459"/>
      <c r="N34" s="459"/>
      <c r="O34" s="459"/>
      <c r="P34" s="459"/>
      <c r="Q34" s="459"/>
      <c r="R34" s="459"/>
      <c r="S34" s="459"/>
      <c r="T34" s="459"/>
      <c r="U34" s="459"/>
      <c r="V34" s="459"/>
    </row>
    <row r="35" ht="11.25">
      <c r="A35" s="178"/>
    </row>
    <row r="36" spans="1:19" ht="11.25">
      <c r="A36" s="178"/>
      <c r="B36" s="179"/>
      <c r="C36" s="179"/>
      <c r="D36" s="179"/>
      <c r="E36" s="179"/>
      <c r="F36" s="179"/>
      <c r="G36" s="179"/>
      <c r="H36" s="179"/>
      <c r="I36" s="179"/>
      <c r="J36" s="179"/>
      <c r="K36" s="179"/>
      <c r="L36" s="179"/>
      <c r="M36" s="179"/>
      <c r="N36" s="179"/>
      <c r="O36" s="179"/>
      <c r="P36" s="179"/>
      <c r="Q36" s="179"/>
      <c r="R36" s="179"/>
      <c r="S36" s="179"/>
    </row>
    <row r="37" spans="1:6" ht="11.25">
      <c r="A37" s="178"/>
      <c r="F37" s="180"/>
    </row>
  </sheetData>
  <mergeCells count="14">
    <mergeCell ref="A2:C2"/>
    <mergeCell ref="A4:M4"/>
    <mergeCell ref="A3:O3"/>
    <mergeCell ref="A33:M33"/>
    <mergeCell ref="A34:V34"/>
    <mergeCell ref="B5:J5"/>
    <mergeCell ref="K5:S5"/>
    <mergeCell ref="N6:P6"/>
    <mergeCell ref="Q6:S6"/>
    <mergeCell ref="A32:S32"/>
    <mergeCell ref="B6:D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1.xml><?xml version="1.0" encoding="utf-8"?>
<worksheet xmlns="http://schemas.openxmlformats.org/spreadsheetml/2006/main" xmlns:r="http://schemas.openxmlformats.org/officeDocument/2006/relationships">
  <sheetPr codeName="Hoja10"/>
  <dimension ref="A2:T16"/>
  <sheetViews>
    <sheetView zoomScaleSheetLayoutView="100" workbookViewId="0" topLeftCell="A1">
      <selection activeCell="A39" sqref="A39"/>
    </sheetView>
  </sheetViews>
  <sheetFormatPr defaultColWidth="11.421875" defaultRowHeight="12.75"/>
  <cols>
    <col min="1" max="1" width="46.7109375" style="156" customWidth="1"/>
    <col min="2" max="2" width="9.7109375" style="181" customWidth="1"/>
    <col min="3" max="3" width="30.7109375" style="156" customWidth="1"/>
    <col min="4" max="4" width="39.57421875" style="182" customWidth="1"/>
    <col min="5" max="16384" width="11.57421875" style="156" customWidth="1"/>
  </cols>
  <sheetData>
    <row r="1" ht="15" customHeight="1"/>
    <row r="2" spans="1:4" s="39" customFormat="1" ht="19.5" customHeight="1">
      <c r="A2" s="487"/>
      <c r="B2" s="487"/>
      <c r="C2" s="487"/>
      <c r="D2" s="487"/>
    </row>
    <row r="3" spans="1:4" s="39" customFormat="1" ht="22.5" customHeight="1">
      <c r="A3" s="479" t="s">
        <v>475</v>
      </c>
      <c r="B3" s="479"/>
      <c r="C3" s="479"/>
      <c r="D3" s="64" t="s">
        <v>476</v>
      </c>
    </row>
    <row r="4" ht="9.75" customHeight="1"/>
    <row r="5" spans="1:4" s="183" customFormat="1" ht="37.5" customHeight="1">
      <c r="A5" s="488" t="s">
        <v>477</v>
      </c>
      <c r="B5" s="490" t="s">
        <v>478</v>
      </c>
      <c r="C5" s="41" t="s">
        <v>479</v>
      </c>
      <c r="D5" s="470" t="s">
        <v>480</v>
      </c>
    </row>
    <row r="6" spans="1:4" s="184" customFormat="1" ht="15.75" customHeight="1">
      <c r="A6" s="488"/>
      <c r="B6" s="490"/>
      <c r="C6" s="41" t="s">
        <v>344</v>
      </c>
      <c r="D6" s="470"/>
    </row>
    <row r="7" spans="1:4" s="184" customFormat="1" ht="15.75" customHeight="1">
      <c r="A7" s="489"/>
      <c r="B7" s="491"/>
      <c r="C7" s="35"/>
      <c r="D7" s="449"/>
    </row>
    <row r="8" spans="1:4" ht="90">
      <c r="A8" s="185" t="s">
        <v>394</v>
      </c>
      <c r="B8" s="186">
        <v>51</v>
      </c>
      <c r="C8" s="187" t="s">
        <v>395</v>
      </c>
      <c r="D8" s="185" t="s">
        <v>95</v>
      </c>
    </row>
    <row r="9" spans="1:4" ht="28.5" customHeight="1">
      <c r="A9" s="185" t="s">
        <v>396</v>
      </c>
      <c r="B9" s="186">
        <v>50.47</v>
      </c>
      <c r="C9" s="187" t="s">
        <v>397</v>
      </c>
      <c r="D9" s="185" t="s">
        <v>82</v>
      </c>
    </row>
    <row r="10" spans="1:4" ht="27" customHeight="1">
      <c r="A10" s="185" t="s">
        <v>345</v>
      </c>
      <c r="B10" s="186">
        <v>8.634</v>
      </c>
      <c r="C10" s="187" t="s">
        <v>398</v>
      </c>
      <c r="D10" s="185" t="s">
        <v>341</v>
      </c>
    </row>
    <row r="11" spans="1:4" ht="66" customHeight="1">
      <c r="A11" s="185" t="s">
        <v>83</v>
      </c>
      <c r="B11" s="186">
        <v>96.1</v>
      </c>
      <c r="C11" s="187" t="s">
        <v>310</v>
      </c>
      <c r="D11" s="185" t="s">
        <v>311</v>
      </c>
    </row>
    <row r="12" spans="1:4" ht="67.5">
      <c r="A12" s="185" t="s">
        <v>400</v>
      </c>
      <c r="B12" s="186">
        <v>10.22</v>
      </c>
      <c r="C12" s="187" t="s">
        <v>89</v>
      </c>
      <c r="D12" s="185" t="s">
        <v>401</v>
      </c>
    </row>
    <row r="13" spans="1:2" ht="13.5">
      <c r="A13" s="6" t="s">
        <v>380</v>
      </c>
      <c r="B13" s="188"/>
    </row>
    <row r="14" spans="1:4" ht="13.5">
      <c r="A14" s="148" t="s">
        <v>375</v>
      </c>
      <c r="B14" s="148"/>
      <c r="C14" s="148"/>
      <c r="D14" s="148"/>
    </row>
    <row r="15" spans="1:2" ht="13.5">
      <c r="A15" s="6"/>
      <c r="B15" s="188"/>
    </row>
    <row r="16" spans="1:20" ht="13.5">
      <c r="A16" s="148"/>
      <c r="B16" s="148"/>
      <c r="C16" s="148"/>
      <c r="D16" s="148"/>
      <c r="E16" s="148"/>
      <c r="F16" s="148"/>
      <c r="G16" s="148"/>
      <c r="H16" s="148"/>
      <c r="I16" s="148"/>
      <c r="J16" s="148"/>
      <c r="K16" s="148"/>
      <c r="L16" s="148"/>
      <c r="M16" s="148"/>
      <c r="N16" s="148"/>
      <c r="O16" s="148"/>
      <c r="P16" s="148"/>
      <c r="Q16" s="148"/>
      <c r="R16" s="148"/>
      <c r="S16" s="148"/>
      <c r="T16" s="148"/>
    </row>
  </sheetData>
  <mergeCells count="5">
    <mergeCell ref="A2:D2"/>
    <mergeCell ref="A5:A7"/>
    <mergeCell ref="D5:D7"/>
    <mergeCell ref="B5:B7"/>
    <mergeCell ref="A3:C3"/>
  </mergeCells>
  <printOptions horizontalCentered="1" verticalCentered="1"/>
  <pageMargins left="0" right="0" top="0.7874015748031497" bottom="0.7874015748031497" header="0.3937007874015748" footer="0"/>
  <pageSetup fitToHeight="100" horizontalDpi="120" verticalDpi="120" orientation="landscape" paperSize="9" scale="85" r:id="rId1"/>
  <headerFooter alignWithMargins="0">
    <oddFooter>&amp;L&amp;"Myriad Pro,Semibold"&amp;8CNMV. &amp;"Myriad Pro,Normal"Informe Anual  de Gobierno Corporativo</oddFooter>
  </headerFooter>
</worksheet>
</file>

<file path=xl/worksheets/sheet12.xml><?xml version="1.0" encoding="utf-8"?>
<worksheet xmlns="http://schemas.openxmlformats.org/spreadsheetml/2006/main" xmlns:r="http://schemas.openxmlformats.org/officeDocument/2006/relationships">
  <sheetPr codeName="Hoja11"/>
  <dimension ref="A2:H51"/>
  <sheetViews>
    <sheetView zoomScaleSheetLayoutView="100" workbookViewId="0" topLeftCell="A1">
      <selection activeCell="A39" sqref="A39"/>
    </sheetView>
  </sheetViews>
  <sheetFormatPr defaultColWidth="11.421875" defaultRowHeight="12.75"/>
  <cols>
    <col min="1" max="1" width="32.8515625" style="149" customWidth="1"/>
    <col min="2" max="2" width="14.421875" style="189" customWidth="1"/>
    <col min="3" max="3" width="37.00390625" style="149" customWidth="1"/>
    <col min="4" max="4" width="49.57421875" style="150" customWidth="1"/>
    <col min="5" max="16384" width="11.57421875" style="149" customWidth="1"/>
  </cols>
  <sheetData>
    <row r="1" ht="15.75" customHeight="1"/>
    <row r="2" spans="1:4" ht="13.5">
      <c r="A2" s="500"/>
      <c r="B2" s="500"/>
      <c r="C2" s="500"/>
      <c r="D2" s="500"/>
    </row>
    <row r="3" spans="1:4" ht="13.5" customHeight="1">
      <c r="A3" s="479" t="s">
        <v>481</v>
      </c>
      <c r="B3" s="479"/>
      <c r="C3" s="479"/>
      <c r="D3" s="64" t="s">
        <v>482</v>
      </c>
    </row>
    <row r="4" ht="6" customHeight="1"/>
    <row r="5" spans="1:4" s="155" customFormat="1" ht="34.5" customHeight="1">
      <c r="A5" s="35" t="s">
        <v>483</v>
      </c>
      <c r="B5" s="190" t="s">
        <v>484</v>
      </c>
      <c r="C5" s="35" t="s">
        <v>485</v>
      </c>
      <c r="D5" s="65" t="s">
        <v>486</v>
      </c>
    </row>
    <row r="6" spans="1:4" s="191" customFormat="1" ht="78" customHeight="1">
      <c r="A6" s="398" t="s">
        <v>78</v>
      </c>
      <c r="B6" s="409">
        <v>71</v>
      </c>
      <c r="C6" s="401" t="s">
        <v>0</v>
      </c>
      <c r="D6" s="402" t="s">
        <v>176</v>
      </c>
    </row>
    <row r="7" spans="1:4" s="155" customFormat="1" ht="66" customHeight="1">
      <c r="A7" s="492" t="s">
        <v>402</v>
      </c>
      <c r="B7" s="427">
        <v>65.078</v>
      </c>
      <c r="C7" s="428" t="s">
        <v>403</v>
      </c>
      <c r="D7" s="432" t="s">
        <v>90</v>
      </c>
    </row>
    <row r="8" spans="1:4" s="191" customFormat="1" ht="71.25" customHeight="1">
      <c r="A8" s="494"/>
      <c r="B8" s="427">
        <v>44.58</v>
      </c>
      <c r="C8" s="428" t="s">
        <v>404</v>
      </c>
      <c r="D8" s="433" t="s">
        <v>7</v>
      </c>
    </row>
    <row r="9" spans="1:4" s="191" customFormat="1" ht="78" customHeight="1">
      <c r="A9" s="398" t="s">
        <v>405</v>
      </c>
      <c r="B9" s="409">
        <v>7.1</v>
      </c>
      <c r="C9" s="401" t="s">
        <v>342</v>
      </c>
      <c r="D9" s="402" t="s">
        <v>91</v>
      </c>
    </row>
    <row r="10" spans="1:4" s="191" customFormat="1" ht="66.75" customHeight="1">
      <c r="A10" s="398" t="s">
        <v>406</v>
      </c>
      <c r="B10" s="409">
        <v>13.6</v>
      </c>
      <c r="C10" s="401" t="s">
        <v>312</v>
      </c>
      <c r="D10" s="402" t="s">
        <v>407</v>
      </c>
    </row>
    <row r="11" spans="1:4" s="155" customFormat="1" ht="112.5">
      <c r="A11" s="398" t="s">
        <v>318</v>
      </c>
      <c r="B11" s="409">
        <v>1.03</v>
      </c>
      <c r="C11" s="401" t="s">
        <v>313</v>
      </c>
      <c r="D11" s="402" t="s">
        <v>96</v>
      </c>
    </row>
    <row r="12" spans="1:4" s="191" customFormat="1" ht="145.5" customHeight="1">
      <c r="A12" s="398" t="s">
        <v>97</v>
      </c>
      <c r="B12" s="409">
        <v>62.112</v>
      </c>
      <c r="C12" s="401" t="s">
        <v>333</v>
      </c>
      <c r="D12" s="402" t="s">
        <v>177</v>
      </c>
    </row>
    <row r="13" spans="1:4" s="191" customFormat="1" ht="135">
      <c r="A13" s="492" t="s">
        <v>314</v>
      </c>
      <c r="B13" s="423">
        <v>78.16</v>
      </c>
      <c r="C13" s="424" t="s">
        <v>92</v>
      </c>
      <c r="D13" s="425" t="s">
        <v>93</v>
      </c>
    </row>
    <row r="14" spans="1:4" s="191" customFormat="1" ht="62.25" customHeight="1">
      <c r="A14" s="494"/>
      <c r="B14" s="429">
        <v>36.99</v>
      </c>
      <c r="C14" s="430" t="s">
        <v>68</v>
      </c>
      <c r="D14" s="431" t="s">
        <v>339</v>
      </c>
    </row>
    <row r="15" spans="1:4" s="191" customFormat="1" ht="66.75" customHeight="1">
      <c r="A15" s="398" t="s">
        <v>346</v>
      </c>
      <c r="B15" s="409">
        <v>80.03</v>
      </c>
      <c r="C15" s="401" t="s">
        <v>324</v>
      </c>
      <c r="D15" s="402" t="s">
        <v>408</v>
      </c>
    </row>
    <row r="16" spans="1:4" s="191" customFormat="1" ht="63" customHeight="1">
      <c r="A16" s="398" t="s">
        <v>319</v>
      </c>
      <c r="B16" s="409">
        <v>70.01</v>
      </c>
      <c r="C16" s="401" t="s">
        <v>536</v>
      </c>
      <c r="D16" s="402" t="s">
        <v>94</v>
      </c>
    </row>
    <row r="17" spans="1:4" s="191" customFormat="1" ht="45.75" customHeight="1">
      <c r="A17" s="398" t="s">
        <v>98</v>
      </c>
      <c r="B17" s="409">
        <v>5.436</v>
      </c>
      <c r="C17" s="401" t="s">
        <v>338</v>
      </c>
      <c r="D17" s="402" t="s">
        <v>69</v>
      </c>
    </row>
    <row r="18" spans="1:4" s="191" customFormat="1" ht="54" customHeight="1">
      <c r="A18" s="398" t="s">
        <v>75</v>
      </c>
      <c r="B18" s="409">
        <v>44.6</v>
      </c>
      <c r="C18" s="401" t="s">
        <v>315</v>
      </c>
      <c r="D18" s="402" t="s">
        <v>411</v>
      </c>
    </row>
    <row r="19" spans="1:4" s="191" customFormat="1" ht="60" customHeight="1">
      <c r="A19" s="398" t="s">
        <v>76</v>
      </c>
      <c r="B19" s="409">
        <v>54.5</v>
      </c>
      <c r="C19" s="401" t="s">
        <v>409</v>
      </c>
      <c r="D19" s="402" t="s">
        <v>175</v>
      </c>
    </row>
    <row r="20" spans="1:4" s="191" customFormat="1" ht="40.5" customHeight="1">
      <c r="A20" s="398" t="s">
        <v>347</v>
      </c>
      <c r="B20" s="409">
        <v>52.5</v>
      </c>
      <c r="C20" s="401" t="s">
        <v>537</v>
      </c>
      <c r="D20" s="402" t="s">
        <v>387</v>
      </c>
    </row>
    <row r="21" spans="1:4" s="191" customFormat="1" ht="42" customHeight="1">
      <c r="A21" s="398" t="s">
        <v>77</v>
      </c>
      <c r="B21" s="409">
        <v>66.44</v>
      </c>
      <c r="C21" s="401" t="s">
        <v>410</v>
      </c>
      <c r="D21" s="402" t="s">
        <v>99</v>
      </c>
    </row>
    <row r="22" spans="1:4" s="191" customFormat="1" ht="105.75" customHeight="1">
      <c r="A22" s="398" t="s">
        <v>70</v>
      </c>
      <c r="B22" s="409">
        <v>56.72</v>
      </c>
      <c r="C22" s="401" t="s">
        <v>71</v>
      </c>
      <c r="D22" s="402" t="s">
        <v>100</v>
      </c>
    </row>
    <row r="23" spans="1:4" s="191" customFormat="1" ht="78.75">
      <c r="A23" s="398" t="s">
        <v>348</v>
      </c>
      <c r="B23" s="409">
        <v>36.13</v>
      </c>
      <c r="C23" s="401" t="s">
        <v>343</v>
      </c>
      <c r="D23" s="402" t="s">
        <v>101</v>
      </c>
    </row>
    <row r="24" spans="1:4" s="191" customFormat="1" ht="78" customHeight="1">
      <c r="A24" s="497" t="s">
        <v>412</v>
      </c>
      <c r="B24" s="410">
        <v>16.3</v>
      </c>
      <c r="C24" s="399" t="s">
        <v>259</v>
      </c>
      <c r="D24" s="400" t="s">
        <v>102</v>
      </c>
    </row>
    <row r="25" spans="1:4" s="191" customFormat="1" ht="51.75" customHeight="1">
      <c r="A25" s="498"/>
      <c r="B25" s="411">
        <v>59.283</v>
      </c>
      <c r="C25" s="412" t="s">
        <v>327</v>
      </c>
      <c r="D25" s="402" t="s">
        <v>103</v>
      </c>
    </row>
    <row r="26" spans="1:4" s="191" customFormat="1" ht="45">
      <c r="A26" s="398" t="s">
        <v>104</v>
      </c>
      <c r="B26" s="409">
        <v>15</v>
      </c>
      <c r="C26" s="401" t="s">
        <v>328</v>
      </c>
      <c r="D26" s="402" t="s">
        <v>329</v>
      </c>
    </row>
    <row r="27" spans="1:4" s="191" customFormat="1" ht="110.25" customHeight="1">
      <c r="A27" s="495" t="s">
        <v>72</v>
      </c>
      <c r="B27" s="409">
        <v>66.03</v>
      </c>
      <c r="C27" s="401" t="s">
        <v>73</v>
      </c>
      <c r="D27" s="402" t="s">
        <v>147</v>
      </c>
    </row>
    <row r="28" spans="1:4" s="155" customFormat="1" ht="27" customHeight="1">
      <c r="A28" s="493"/>
      <c r="B28" s="409">
        <v>1.45</v>
      </c>
      <c r="C28" s="401" t="s">
        <v>84</v>
      </c>
      <c r="D28" s="402" t="s">
        <v>57</v>
      </c>
    </row>
    <row r="29" spans="1:8" s="191" customFormat="1" ht="90">
      <c r="A29" s="494"/>
      <c r="B29" s="409">
        <v>22.67</v>
      </c>
      <c r="C29" s="401" t="s">
        <v>85</v>
      </c>
      <c r="D29" s="402" t="s">
        <v>148</v>
      </c>
      <c r="E29" s="196"/>
      <c r="F29" s="196"/>
      <c r="G29" s="196"/>
      <c r="H29" s="196"/>
    </row>
    <row r="30" spans="1:8" s="193" customFormat="1" ht="33.75">
      <c r="A30" s="398" t="s">
        <v>320</v>
      </c>
      <c r="B30" s="409">
        <v>2.552</v>
      </c>
      <c r="C30" s="401" t="s">
        <v>398</v>
      </c>
      <c r="D30" s="402" t="s">
        <v>316</v>
      </c>
      <c r="E30" s="197"/>
      <c r="F30" s="198"/>
      <c r="G30" s="199"/>
      <c r="H30" s="66"/>
    </row>
    <row r="31" spans="1:8" s="155" customFormat="1" ht="122.25" customHeight="1">
      <c r="A31" s="495" t="s">
        <v>74</v>
      </c>
      <c r="B31" s="409">
        <f>11.57+20.74</f>
        <v>32.31</v>
      </c>
      <c r="C31" s="401" t="s">
        <v>81</v>
      </c>
      <c r="D31" s="402" t="s">
        <v>149</v>
      </c>
      <c r="E31" s="499"/>
      <c r="F31" s="194"/>
      <c r="G31" s="192"/>
      <c r="H31" s="200"/>
    </row>
    <row r="32" spans="1:8" s="155" customFormat="1" ht="122.25" customHeight="1">
      <c r="A32" s="494"/>
      <c r="B32" s="409">
        <v>11.57</v>
      </c>
      <c r="C32" s="401" t="s">
        <v>58</v>
      </c>
      <c r="D32" s="402" t="s">
        <v>150</v>
      </c>
      <c r="E32" s="499"/>
      <c r="F32" s="194"/>
      <c r="G32" s="192"/>
      <c r="H32" s="200"/>
    </row>
    <row r="33" spans="1:8" s="155" customFormat="1" ht="33.75">
      <c r="A33" s="398" t="s">
        <v>413</v>
      </c>
      <c r="B33" s="409">
        <v>42.619</v>
      </c>
      <c r="C33" s="401" t="s">
        <v>1</v>
      </c>
      <c r="D33" s="402" t="s">
        <v>153</v>
      </c>
      <c r="E33" s="499"/>
      <c r="F33" s="194"/>
      <c r="G33" s="192"/>
      <c r="H33" s="200"/>
    </row>
    <row r="34" spans="1:8" s="191" customFormat="1" ht="66" customHeight="1">
      <c r="A34" s="495" t="s">
        <v>349</v>
      </c>
      <c r="B34" s="403">
        <v>41.529</v>
      </c>
      <c r="C34" s="404" t="s">
        <v>334</v>
      </c>
      <c r="D34" s="426" t="s">
        <v>59</v>
      </c>
      <c r="E34" s="195"/>
      <c r="F34" s="194"/>
      <c r="G34" s="192"/>
      <c r="H34" s="200"/>
    </row>
    <row r="35" spans="1:8" s="191" customFormat="1" ht="66" customHeight="1">
      <c r="A35" s="494"/>
      <c r="B35" s="406">
        <v>70.947</v>
      </c>
      <c r="C35" s="407" t="s">
        <v>335</v>
      </c>
      <c r="D35" s="373" t="s">
        <v>151</v>
      </c>
      <c r="E35" s="196"/>
      <c r="F35" s="196"/>
      <c r="G35" s="196"/>
      <c r="H35" s="196"/>
    </row>
    <row r="36" spans="1:4" s="191" customFormat="1" ht="52.5" customHeight="1">
      <c r="A36" s="413" t="s">
        <v>414</v>
      </c>
      <c r="B36" s="414">
        <v>57.67</v>
      </c>
      <c r="C36" s="415" t="s">
        <v>415</v>
      </c>
      <c r="D36" s="415" t="s">
        <v>388</v>
      </c>
    </row>
    <row r="37" spans="1:4" s="191" customFormat="1" ht="48.75" customHeight="1">
      <c r="A37" s="492" t="s">
        <v>399</v>
      </c>
      <c r="B37" s="427">
        <v>1.554</v>
      </c>
      <c r="C37" s="428" t="s">
        <v>416</v>
      </c>
      <c r="D37" s="405" t="s">
        <v>2</v>
      </c>
    </row>
    <row r="38" spans="1:4" s="191" customFormat="1" ht="30.75" customHeight="1">
      <c r="A38" s="493"/>
      <c r="B38" s="427">
        <v>0.893</v>
      </c>
      <c r="C38" s="428" t="s">
        <v>182</v>
      </c>
      <c r="D38" s="402" t="s">
        <v>152</v>
      </c>
    </row>
    <row r="39" spans="1:5" s="191" customFormat="1" ht="51" customHeight="1">
      <c r="A39" s="494"/>
      <c r="B39" s="427">
        <v>53.7</v>
      </c>
      <c r="C39" s="428" t="s">
        <v>417</v>
      </c>
      <c r="D39" s="408" t="s">
        <v>286</v>
      </c>
      <c r="E39" s="2"/>
    </row>
    <row r="40" spans="1:5" s="191" customFormat="1" ht="32.25" customHeight="1">
      <c r="A40" s="398" t="s">
        <v>321</v>
      </c>
      <c r="B40" s="409">
        <v>4.905</v>
      </c>
      <c r="C40" s="401" t="s">
        <v>418</v>
      </c>
      <c r="D40" s="402" t="s">
        <v>3</v>
      </c>
      <c r="E40" s="2"/>
    </row>
    <row r="41" spans="1:4" s="191" customFormat="1" ht="96.75" customHeight="1">
      <c r="A41" s="398" t="s">
        <v>79</v>
      </c>
      <c r="B41" s="409">
        <v>5.164</v>
      </c>
      <c r="C41" s="401" t="s">
        <v>178</v>
      </c>
      <c r="D41" s="402" t="s">
        <v>4</v>
      </c>
    </row>
    <row r="42" spans="1:4" s="191" customFormat="1" ht="94.5" customHeight="1">
      <c r="A42" s="398" t="s">
        <v>322</v>
      </c>
      <c r="B42" s="409">
        <v>90</v>
      </c>
      <c r="C42" s="401" t="s">
        <v>179</v>
      </c>
      <c r="D42" s="402" t="s">
        <v>180</v>
      </c>
    </row>
    <row r="43" spans="1:4" s="191" customFormat="1" ht="96.75" customHeight="1">
      <c r="A43" s="398" t="s">
        <v>183</v>
      </c>
      <c r="B43" s="409">
        <v>3.581</v>
      </c>
      <c r="C43" s="401" t="s">
        <v>5</v>
      </c>
      <c r="D43" s="402" t="s">
        <v>317</v>
      </c>
    </row>
    <row r="44" spans="1:4" s="191" customFormat="1" ht="96.75" customHeight="1">
      <c r="A44" s="398" t="s">
        <v>291</v>
      </c>
      <c r="B44" s="409">
        <v>44.7</v>
      </c>
      <c r="C44" s="401" t="s">
        <v>86</v>
      </c>
      <c r="D44" s="402" t="s">
        <v>235</v>
      </c>
    </row>
    <row r="45" spans="1:4" ht="31.5" customHeight="1">
      <c r="A45" s="398" t="s">
        <v>330</v>
      </c>
      <c r="B45" s="409">
        <v>0.9</v>
      </c>
      <c r="C45" s="401" t="s">
        <v>332</v>
      </c>
      <c r="D45" s="402" t="s">
        <v>331</v>
      </c>
    </row>
    <row r="46" spans="1:4" ht="29.25" customHeight="1">
      <c r="A46" s="398" t="s">
        <v>323</v>
      </c>
      <c r="B46" s="409">
        <v>79.063</v>
      </c>
      <c r="C46" s="401" t="s">
        <v>336</v>
      </c>
      <c r="D46" s="402" t="s">
        <v>340</v>
      </c>
    </row>
    <row r="47" spans="1:4" ht="119.25" customHeight="1">
      <c r="A47" s="495" t="s">
        <v>80</v>
      </c>
      <c r="B47" s="409">
        <v>5.0156</v>
      </c>
      <c r="C47" s="401" t="s">
        <v>87</v>
      </c>
      <c r="D47" s="402" t="s">
        <v>6</v>
      </c>
    </row>
    <row r="48" spans="1:4" ht="73.5" customHeight="1">
      <c r="A48" s="496"/>
      <c r="B48" s="409">
        <v>43.689</v>
      </c>
      <c r="C48" s="401" t="s">
        <v>337</v>
      </c>
      <c r="D48" s="402" t="s">
        <v>181</v>
      </c>
    </row>
    <row r="49" spans="1:4" ht="22.5">
      <c r="A49" s="422" t="s">
        <v>184</v>
      </c>
      <c r="B49" s="423">
        <v>50</v>
      </c>
      <c r="C49" s="424" t="s">
        <v>88</v>
      </c>
      <c r="D49" s="425" t="s">
        <v>185</v>
      </c>
    </row>
    <row r="50" spans="1:4" ht="13.5">
      <c r="A50" s="418" t="s">
        <v>236</v>
      </c>
      <c r="B50" s="416"/>
      <c r="C50" s="399"/>
      <c r="D50" s="417"/>
    </row>
    <row r="51" spans="1:4" ht="13.5">
      <c r="A51" s="418" t="s">
        <v>375</v>
      </c>
      <c r="B51" s="419"/>
      <c r="C51" s="420"/>
      <c r="D51" s="421"/>
    </row>
  </sheetData>
  <mergeCells count="11">
    <mergeCell ref="E31:E33"/>
    <mergeCell ref="A2:D2"/>
    <mergeCell ref="A7:A8"/>
    <mergeCell ref="A3:C3"/>
    <mergeCell ref="A37:A39"/>
    <mergeCell ref="A47:A48"/>
    <mergeCell ref="A13:A14"/>
    <mergeCell ref="A24:A25"/>
    <mergeCell ref="A27:A29"/>
    <mergeCell ref="A34:A35"/>
    <mergeCell ref="A31:A32"/>
  </mergeCells>
  <printOptions horizontalCentered="1"/>
  <pageMargins left="0" right="0" top="0.1968503937007874" bottom="0" header="0.3937007874015748" footer="0"/>
  <pageSetup fitToHeight="100" horizontalDpi="120" verticalDpi="120" orientation="landscape" paperSize="9" scale="78" r:id="rId1"/>
  <headerFooter alignWithMargins="0">
    <oddFooter>&amp;L&amp;"Myriad Pro,Semibold"&amp;8CNMV.&amp;"Myriad Pro,Normal" Informe Anual  de Gobierno Corporativo</oddFooter>
  </headerFooter>
  <rowBreaks count="5" manualBreakCount="5">
    <brk id="12" max="3" man="1"/>
    <brk id="21" max="3" man="1"/>
    <brk id="29" max="3" man="1"/>
    <brk id="36" max="3" man="1"/>
    <brk id="44" max="3" man="1"/>
  </rowBreaks>
</worksheet>
</file>

<file path=xl/worksheets/sheet13.xml><?xml version="1.0" encoding="utf-8"?>
<worksheet xmlns="http://schemas.openxmlformats.org/spreadsheetml/2006/main" xmlns:r="http://schemas.openxmlformats.org/officeDocument/2006/relationships">
  <sheetPr codeName="Hoja12"/>
  <dimension ref="A2:V37"/>
  <sheetViews>
    <sheetView workbookViewId="0" topLeftCell="A1">
      <selection activeCell="A39" sqref="A39"/>
    </sheetView>
  </sheetViews>
  <sheetFormatPr defaultColWidth="11.421875" defaultRowHeight="12.75"/>
  <cols>
    <col min="1" max="1" width="60.7109375" style="2" customWidth="1"/>
    <col min="2" max="4" width="5.7109375" style="7" customWidth="1"/>
    <col min="5" max="19" width="5.7109375" style="2" customWidth="1"/>
    <col min="20" max="24" width="5.00390625" style="2" bestFit="1" customWidth="1"/>
    <col min="25" max="16384" width="11.57421875" style="2" customWidth="1"/>
  </cols>
  <sheetData>
    <row r="2" spans="1:19" s="210" customFormat="1" ht="18" customHeight="1">
      <c r="A2" s="501" t="s">
        <v>205</v>
      </c>
      <c r="B2" s="501"/>
      <c r="C2" s="501"/>
      <c r="D2" s="501"/>
      <c r="E2" s="501"/>
      <c r="F2" s="501"/>
      <c r="G2" s="501"/>
      <c r="H2" s="501"/>
      <c r="I2" s="501"/>
      <c r="J2" s="501"/>
      <c r="K2" s="501"/>
      <c r="L2" s="501"/>
      <c r="M2" s="501"/>
      <c r="N2" s="501"/>
      <c r="O2" s="501"/>
      <c r="P2" s="501"/>
      <c r="Q2" s="501"/>
      <c r="R2" s="501"/>
      <c r="S2" s="501"/>
    </row>
    <row r="3" spans="1:19" s="210" customFormat="1" ht="19.5" customHeight="1">
      <c r="A3" s="479" t="s">
        <v>154</v>
      </c>
      <c r="B3" s="479"/>
      <c r="C3" s="479"/>
      <c r="D3" s="479"/>
      <c r="E3" s="479"/>
      <c r="F3" s="479"/>
      <c r="G3" s="479"/>
      <c r="H3" s="479"/>
      <c r="I3" s="479"/>
      <c r="J3" s="479"/>
      <c r="K3" s="479"/>
      <c r="L3" s="15"/>
      <c r="M3" s="15"/>
      <c r="N3" s="15"/>
      <c r="O3" s="15"/>
      <c r="P3" s="15"/>
      <c r="Q3" s="502" t="s">
        <v>206</v>
      </c>
      <c r="R3" s="502"/>
      <c r="S3" s="502"/>
    </row>
    <row r="4" spans="1:22" s="212" customFormat="1" ht="19.5" customHeight="1">
      <c r="A4" s="211"/>
      <c r="B4" s="211"/>
      <c r="C4" s="211"/>
      <c r="D4" s="211"/>
      <c r="E4" s="211"/>
      <c r="F4" s="211"/>
      <c r="G4" s="211"/>
      <c r="H4" s="211"/>
      <c r="I4" s="211"/>
      <c r="J4" s="211"/>
      <c r="K4" s="211"/>
      <c r="L4" s="211"/>
      <c r="M4" s="211"/>
      <c r="N4" s="211"/>
      <c r="O4" s="211"/>
      <c r="P4" s="211"/>
      <c r="Q4" s="211"/>
      <c r="R4" s="211"/>
      <c r="S4" s="211"/>
      <c r="T4" s="211"/>
      <c r="U4" s="211"/>
      <c r="V4" s="211"/>
    </row>
    <row r="5" spans="1:19" s="4" customFormat="1" ht="37.5" customHeight="1">
      <c r="A5" s="213"/>
      <c r="B5" s="503" t="s">
        <v>350</v>
      </c>
      <c r="C5" s="503"/>
      <c r="D5" s="503"/>
      <c r="E5" s="503" t="s">
        <v>351</v>
      </c>
      <c r="F5" s="503"/>
      <c r="G5" s="503"/>
      <c r="H5" s="503" t="s">
        <v>352</v>
      </c>
      <c r="I5" s="503"/>
      <c r="J5" s="503"/>
      <c r="K5" s="503" t="s">
        <v>353</v>
      </c>
      <c r="L5" s="503"/>
      <c r="M5" s="503"/>
      <c r="N5" s="503" t="s">
        <v>354</v>
      </c>
      <c r="O5" s="503"/>
      <c r="P5" s="503"/>
      <c r="Q5" s="504" t="s">
        <v>290</v>
      </c>
      <c r="R5" s="503"/>
      <c r="S5" s="503"/>
    </row>
    <row r="6" spans="1:19" s="4" customFormat="1" ht="22.5" customHeight="1">
      <c r="A6" s="214"/>
      <c r="B6" s="3">
        <v>2009</v>
      </c>
      <c r="C6" s="3">
        <v>2008</v>
      </c>
      <c r="D6" s="3">
        <v>2007</v>
      </c>
      <c r="E6" s="3">
        <v>2009</v>
      </c>
      <c r="F6" s="3">
        <v>2008</v>
      </c>
      <c r="G6" s="3">
        <v>2007</v>
      </c>
      <c r="H6" s="3">
        <v>2009</v>
      </c>
      <c r="I6" s="3">
        <v>2008</v>
      </c>
      <c r="J6" s="3">
        <v>2007</v>
      </c>
      <c r="K6" s="3">
        <v>2009</v>
      </c>
      <c r="L6" s="3">
        <v>2008</v>
      </c>
      <c r="M6" s="3">
        <v>2007</v>
      </c>
      <c r="N6" s="3">
        <v>2009</v>
      </c>
      <c r="O6" s="3">
        <v>2008</v>
      </c>
      <c r="P6" s="3">
        <v>2007</v>
      </c>
      <c r="Q6" s="3">
        <v>2009</v>
      </c>
      <c r="R6" s="3">
        <v>2008</v>
      </c>
      <c r="S6" s="3">
        <v>2007</v>
      </c>
    </row>
    <row r="7" spans="1:20" s="5" customFormat="1" ht="19.5" customHeight="1">
      <c r="A7" s="20" t="s">
        <v>155</v>
      </c>
      <c r="B7" s="215">
        <v>7</v>
      </c>
      <c r="C7" s="215">
        <v>9</v>
      </c>
      <c r="D7" s="215">
        <v>9</v>
      </c>
      <c r="E7" s="215">
        <v>37</v>
      </c>
      <c r="F7" s="215">
        <v>38</v>
      </c>
      <c r="G7" s="215">
        <v>42</v>
      </c>
      <c r="H7" s="215">
        <v>60</v>
      </c>
      <c r="I7" s="215">
        <v>62</v>
      </c>
      <c r="J7" s="215">
        <v>63</v>
      </c>
      <c r="K7" s="215">
        <v>20</v>
      </c>
      <c r="L7" s="215">
        <v>19</v>
      </c>
      <c r="M7" s="215">
        <v>16</v>
      </c>
      <c r="N7" s="215">
        <v>5</v>
      </c>
      <c r="O7" s="215">
        <v>7</v>
      </c>
      <c r="P7" s="215">
        <v>11</v>
      </c>
      <c r="Q7" s="215">
        <v>5</v>
      </c>
      <c r="R7" s="215">
        <v>6</v>
      </c>
      <c r="S7" s="177">
        <v>5</v>
      </c>
      <c r="T7" s="216"/>
    </row>
    <row r="8" spans="1:20" s="6" customFormat="1" ht="15" customHeight="1">
      <c r="A8" s="21" t="s">
        <v>240</v>
      </c>
      <c r="B8" s="81">
        <v>0</v>
      </c>
      <c r="C8" s="81">
        <v>0</v>
      </c>
      <c r="D8" s="81">
        <v>0</v>
      </c>
      <c r="E8" s="81">
        <v>3</v>
      </c>
      <c r="F8" s="81">
        <v>3</v>
      </c>
      <c r="G8" s="81">
        <v>3</v>
      </c>
      <c r="H8" s="81">
        <v>4</v>
      </c>
      <c r="I8" s="81">
        <v>3</v>
      </c>
      <c r="J8" s="81">
        <v>6</v>
      </c>
      <c r="K8" s="81">
        <v>5</v>
      </c>
      <c r="L8" s="81">
        <v>4</v>
      </c>
      <c r="M8" s="81">
        <v>3</v>
      </c>
      <c r="N8" s="81">
        <v>3</v>
      </c>
      <c r="O8" s="81">
        <v>3</v>
      </c>
      <c r="P8" s="81">
        <v>3</v>
      </c>
      <c r="Q8" s="81">
        <v>0</v>
      </c>
      <c r="R8" s="81">
        <v>2</v>
      </c>
      <c r="S8" s="81">
        <v>2</v>
      </c>
      <c r="T8" s="216"/>
    </row>
    <row r="9" spans="1:20" s="6" customFormat="1" ht="15" customHeight="1">
      <c r="A9" s="21" t="s">
        <v>156</v>
      </c>
      <c r="B9" s="81">
        <v>1</v>
      </c>
      <c r="C9" s="81">
        <v>1</v>
      </c>
      <c r="D9" s="81">
        <v>1</v>
      </c>
      <c r="E9" s="81">
        <v>2</v>
      </c>
      <c r="F9" s="81">
        <v>3</v>
      </c>
      <c r="G9" s="81">
        <v>4</v>
      </c>
      <c r="H9" s="81">
        <v>11</v>
      </c>
      <c r="I9" s="81">
        <v>11</v>
      </c>
      <c r="J9" s="81">
        <v>10</v>
      </c>
      <c r="K9" s="81">
        <v>2</v>
      </c>
      <c r="L9" s="81">
        <v>2</v>
      </c>
      <c r="M9" s="81">
        <v>2</v>
      </c>
      <c r="N9" s="81">
        <v>0</v>
      </c>
      <c r="O9" s="81">
        <v>0</v>
      </c>
      <c r="P9" s="81">
        <v>0</v>
      </c>
      <c r="Q9" s="81">
        <v>0</v>
      </c>
      <c r="R9" s="81">
        <v>0</v>
      </c>
      <c r="S9" s="81">
        <v>0</v>
      </c>
      <c r="T9" s="216"/>
    </row>
    <row r="10" spans="1:20" s="6" customFormat="1" ht="15" customHeight="1">
      <c r="A10" s="21" t="s">
        <v>301</v>
      </c>
      <c r="B10" s="81">
        <v>0</v>
      </c>
      <c r="C10" s="81">
        <v>0</v>
      </c>
      <c r="D10" s="81">
        <v>0</v>
      </c>
      <c r="E10" s="81">
        <v>1</v>
      </c>
      <c r="F10" s="81">
        <v>1</v>
      </c>
      <c r="G10" s="81">
        <v>2</v>
      </c>
      <c r="H10" s="81">
        <v>7</v>
      </c>
      <c r="I10" s="81">
        <v>6</v>
      </c>
      <c r="J10" s="81">
        <v>6</v>
      </c>
      <c r="K10" s="81">
        <v>2</v>
      </c>
      <c r="L10" s="81">
        <v>1</v>
      </c>
      <c r="M10" s="81">
        <v>1</v>
      </c>
      <c r="N10" s="81">
        <v>0</v>
      </c>
      <c r="O10" s="81">
        <v>1</v>
      </c>
      <c r="P10" s="81">
        <v>2</v>
      </c>
      <c r="Q10" s="81">
        <v>2</v>
      </c>
      <c r="R10" s="81">
        <v>2</v>
      </c>
      <c r="S10" s="81">
        <v>1</v>
      </c>
      <c r="T10" s="216"/>
    </row>
    <row r="11" spans="1:20" s="6" customFormat="1" ht="15" customHeight="1">
      <c r="A11" s="21" t="s">
        <v>157</v>
      </c>
      <c r="B11" s="81">
        <v>0</v>
      </c>
      <c r="C11" s="81">
        <v>0</v>
      </c>
      <c r="D11" s="81">
        <v>0</v>
      </c>
      <c r="E11" s="81">
        <v>3</v>
      </c>
      <c r="F11" s="81">
        <v>4</v>
      </c>
      <c r="G11" s="81">
        <v>3</v>
      </c>
      <c r="H11" s="81">
        <v>5</v>
      </c>
      <c r="I11" s="81">
        <v>4</v>
      </c>
      <c r="J11" s="81">
        <v>5</v>
      </c>
      <c r="K11" s="81">
        <v>1</v>
      </c>
      <c r="L11" s="81">
        <v>1</v>
      </c>
      <c r="M11" s="81">
        <v>1</v>
      </c>
      <c r="N11" s="81">
        <v>0</v>
      </c>
      <c r="O11" s="81">
        <v>0</v>
      </c>
      <c r="P11" s="81">
        <v>0</v>
      </c>
      <c r="Q11" s="81">
        <v>0</v>
      </c>
      <c r="R11" s="81">
        <v>0</v>
      </c>
      <c r="S11" s="81">
        <v>0</v>
      </c>
      <c r="T11" s="216"/>
    </row>
    <row r="12" spans="1:20" s="6" customFormat="1" ht="15" customHeight="1">
      <c r="A12" s="21" t="s">
        <v>158</v>
      </c>
      <c r="B12" s="81">
        <v>0</v>
      </c>
      <c r="C12" s="81">
        <v>2</v>
      </c>
      <c r="D12" s="81">
        <v>1</v>
      </c>
      <c r="E12" s="81">
        <v>6</v>
      </c>
      <c r="F12" s="81">
        <v>4</v>
      </c>
      <c r="G12" s="81">
        <v>5</v>
      </c>
      <c r="H12" s="81">
        <v>7</v>
      </c>
      <c r="I12" s="81">
        <v>9</v>
      </c>
      <c r="J12" s="81">
        <v>7</v>
      </c>
      <c r="K12" s="81">
        <v>0</v>
      </c>
      <c r="L12" s="81">
        <v>0</v>
      </c>
      <c r="M12" s="81">
        <v>0</v>
      </c>
      <c r="N12" s="81">
        <v>0</v>
      </c>
      <c r="O12" s="81">
        <v>0</v>
      </c>
      <c r="P12" s="81">
        <v>1</v>
      </c>
      <c r="Q12" s="81">
        <v>0</v>
      </c>
      <c r="R12" s="81">
        <v>0</v>
      </c>
      <c r="S12" s="81">
        <v>0</v>
      </c>
      <c r="T12" s="216"/>
    </row>
    <row r="13" spans="1:20" s="6" customFormat="1" ht="15" customHeight="1">
      <c r="A13" s="21" t="s">
        <v>242</v>
      </c>
      <c r="B13" s="81">
        <v>0</v>
      </c>
      <c r="C13" s="81">
        <v>0</v>
      </c>
      <c r="D13" s="81">
        <v>1</v>
      </c>
      <c r="E13" s="81">
        <v>5</v>
      </c>
      <c r="F13" s="81">
        <v>7</v>
      </c>
      <c r="G13" s="81">
        <v>6</v>
      </c>
      <c r="H13" s="81">
        <v>3</v>
      </c>
      <c r="I13" s="81">
        <v>3</v>
      </c>
      <c r="J13" s="81">
        <v>2</v>
      </c>
      <c r="K13" s="81">
        <v>3</v>
      </c>
      <c r="L13" s="81">
        <v>3</v>
      </c>
      <c r="M13" s="81">
        <v>3</v>
      </c>
      <c r="N13" s="81">
        <v>0</v>
      </c>
      <c r="O13" s="81">
        <v>0</v>
      </c>
      <c r="P13" s="81">
        <v>0</v>
      </c>
      <c r="Q13" s="81">
        <v>0</v>
      </c>
      <c r="R13" s="81">
        <v>0</v>
      </c>
      <c r="S13" s="81">
        <v>0</v>
      </c>
      <c r="T13" s="216"/>
    </row>
    <row r="14" spans="1:20" s="6" customFormat="1" ht="15" customHeight="1">
      <c r="A14" s="21" t="s">
        <v>303</v>
      </c>
      <c r="B14" s="81">
        <v>0</v>
      </c>
      <c r="C14" s="81">
        <v>0</v>
      </c>
      <c r="D14" s="81">
        <v>0</v>
      </c>
      <c r="E14" s="81">
        <v>5</v>
      </c>
      <c r="F14" s="81">
        <v>6</v>
      </c>
      <c r="G14" s="81">
        <v>6</v>
      </c>
      <c r="H14" s="81">
        <v>6</v>
      </c>
      <c r="I14" s="81">
        <v>6</v>
      </c>
      <c r="J14" s="81">
        <v>7</v>
      </c>
      <c r="K14" s="81">
        <v>2</v>
      </c>
      <c r="L14" s="81">
        <v>1</v>
      </c>
      <c r="M14" s="81">
        <v>1</v>
      </c>
      <c r="N14" s="81">
        <v>0</v>
      </c>
      <c r="O14" s="81">
        <v>0</v>
      </c>
      <c r="P14" s="81">
        <v>0</v>
      </c>
      <c r="Q14" s="81">
        <v>0</v>
      </c>
      <c r="R14" s="81">
        <v>0</v>
      </c>
      <c r="S14" s="81">
        <v>0</v>
      </c>
      <c r="T14" s="216"/>
    </row>
    <row r="15" spans="1:20" s="6" customFormat="1" ht="15" customHeight="1">
      <c r="A15" s="21" t="s">
        <v>243</v>
      </c>
      <c r="B15" s="81">
        <v>0</v>
      </c>
      <c r="C15" s="81">
        <v>0</v>
      </c>
      <c r="D15" s="81">
        <v>0</v>
      </c>
      <c r="E15" s="81">
        <v>1</v>
      </c>
      <c r="F15" s="81">
        <v>1</v>
      </c>
      <c r="G15" s="81">
        <v>3</v>
      </c>
      <c r="H15" s="81">
        <v>8</v>
      </c>
      <c r="I15" s="81">
        <v>7</v>
      </c>
      <c r="J15" s="81">
        <v>6</v>
      </c>
      <c r="K15" s="81">
        <v>4</v>
      </c>
      <c r="L15" s="81">
        <v>5</v>
      </c>
      <c r="M15" s="81">
        <v>3</v>
      </c>
      <c r="N15" s="81">
        <v>1</v>
      </c>
      <c r="O15" s="81">
        <v>1</v>
      </c>
      <c r="P15" s="81">
        <v>3</v>
      </c>
      <c r="Q15" s="81">
        <v>0</v>
      </c>
      <c r="R15" s="81">
        <v>0</v>
      </c>
      <c r="S15" s="81">
        <v>0</v>
      </c>
      <c r="T15" s="216"/>
    </row>
    <row r="16" spans="1:20" s="6" customFormat="1" ht="15" customHeight="1">
      <c r="A16" s="21" t="s">
        <v>159</v>
      </c>
      <c r="B16" s="81">
        <v>0</v>
      </c>
      <c r="C16" s="81">
        <v>0</v>
      </c>
      <c r="D16" s="81">
        <v>1</v>
      </c>
      <c r="E16" s="81">
        <v>0</v>
      </c>
      <c r="F16" s="81">
        <v>0</v>
      </c>
      <c r="G16" s="81">
        <v>2</v>
      </c>
      <c r="H16" s="81">
        <v>2</v>
      </c>
      <c r="I16" s="81">
        <v>3</v>
      </c>
      <c r="J16" s="81">
        <v>2</v>
      </c>
      <c r="K16" s="81">
        <v>0</v>
      </c>
      <c r="L16" s="81">
        <v>1</v>
      </c>
      <c r="M16" s="81">
        <v>1</v>
      </c>
      <c r="N16" s="81">
        <v>1</v>
      </c>
      <c r="O16" s="81">
        <v>1</v>
      </c>
      <c r="P16" s="81">
        <v>1</v>
      </c>
      <c r="Q16" s="81">
        <v>2</v>
      </c>
      <c r="R16" s="81">
        <v>2</v>
      </c>
      <c r="S16" s="81">
        <v>2</v>
      </c>
      <c r="T16" s="216"/>
    </row>
    <row r="17" spans="1:20" s="6" customFormat="1" ht="15" customHeight="1">
      <c r="A17" s="21" t="s">
        <v>160</v>
      </c>
      <c r="B17" s="81">
        <v>6</v>
      </c>
      <c r="C17" s="81">
        <v>6</v>
      </c>
      <c r="D17" s="81">
        <v>5</v>
      </c>
      <c r="E17" s="81">
        <v>11</v>
      </c>
      <c r="F17" s="81">
        <v>9</v>
      </c>
      <c r="G17" s="81">
        <v>8</v>
      </c>
      <c r="H17" s="81">
        <v>7</v>
      </c>
      <c r="I17" s="81">
        <v>10</v>
      </c>
      <c r="J17" s="81">
        <v>12</v>
      </c>
      <c r="K17" s="81">
        <v>1</v>
      </c>
      <c r="L17" s="81">
        <v>1</v>
      </c>
      <c r="M17" s="81">
        <v>1</v>
      </c>
      <c r="N17" s="81">
        <v>0</v>
      </c>
      <c r="O17" s="81">
        <v>1</v>
      </c>
      <c r="P17" s="81">
        <v>1</v>
      </c>
      <c r="Q17" s="81">
        <v>1</v>
      </c>
      <c r="R17" s="81">
        <v>0</v>
      </c>
      <c r="S17" s="81">
        <v>0</v>
      </c>
      <c r="T17" s="216"/>
    </row>
    <row r="18" spans="1:20" s="5" customFormat="1" ht="19.5" customHeight="1">
      <c r="A18" s="22" t="s">
        <v>161</v>
      </c>
      <c r="B18" s="132">
        <v>0</v>
      </c>
      <c r="C18" s="132">
        <v>0</v>
      </c>
      <c r="D18" s="132">
        <v>2</v>
      </c>
      <c r="E18" s="132">
        <v>4</v>
      </c>
      <c r="F18" s="132">
        <v>6</v>
      </c>
      <c r="G18" s="132">
        <v>10</v>
      </c>
      <c r="H18" s="132">
        <v>8</v>
      </c>
      <c r="I18" s="132">
        <v>8</v>
      </c>
      <c r="J18" s="132">
        <v>7</v>
      </c>
      <c r="K18" s="132">
        <v>4</v>
      </c>
      <c r="L18" s="132">
        <v>4</v>
      </c>
      <c r="M18" s="132">
        <v>4</v>
      </c>
      <c r="N18" s="132">
        <v>4</v>
      </c>
      <c r="O18" s="132">
        <v>2</v>
      </c>
      <c r="P18" s="132">
        <v>3</v>
      </c>
      <c r="Q18" s="132">
        <v>2</v>
      </c>
      <c r="R18" s="132">
        <v>3</v>
      </c>
      <c r="S18" s="71">
        <v>1</v>
      </c>
      <c r="T18" s="216"/>
    </row>
    <row r="19" spans="1:20" s="6" customFormat="1" ht="15" customHeight="1">
      <c r="A19" s="21" t="s">
        <v>162</v>
      </c>
      <c r="B19" s="81">
        <v>0</v>
      </c>
      <c r="C19" s="81">
        <v>0</v>
      </c>
      <c r="D19" s="81">
        <v>0</v>
      </c>
      <c r="E19" s="81">
        <v>0</v>
      </c>
      <c r="F19" s="81">
        <v>1</v>
      </c>
      <c r="G19" s="81">
        <v>6</v>
      </c>
      <c r="H19" s="81">
        <v>3</v>
      </c>
      <c r="I19" s="81">
        <v>4</v>
      </c>
      <c r="J19" s="81">
        <v>3</v>
      </c>
      <c r="K19" s="81">
        <v>3</v>
      </c>
      <c r="L19" s="81">
        <v>2</v>
      </c>
      <c r="M19" s="81">
        <v>2</v>
      </c>
      <c r="N19" s="81">
        <v>2</v>
      </c>
      <c r="O19" s="81">
        <v>1</v>
      </c>
      <c r="P19" s="81">
        <v>3</v>
      </c>
      <c r="Q19" s="81">
        <v>1</v>
      </c>
      <c r="R19" s="81">
        <v>2</v>
      </c>
      <c r="S19" s="81">
        <v>0</v>
      </c>
      <c r="T19" s="216"/>
    </row>
    <row r="20" spans="1:20" s="6" customFormat="1" ht="15" customHeight="1">
      <c r="A20" s="21" t="s">
        <v>246</v>
      </c>
      <c r="B20" s="81">
        <v>0</v>
      </c>
      <c r="C20" s="81">
        <v>0</v>
      </c>
      <c r="D20" s="81">
        <v>0</v>
      </c>
      <c r="E20" s="81">
        <v>0</v>
      </c>
      <c r="F20" s="81">
        <v>0</v>
      </c>
      <c r="G20" s="81">
        <v>0</v>
      </c>
      <c r="H20" s="81">
        <v>0</v>
      </c>
      <c r="I20" s="81">
        <v>0</v>
      </c>
      <c r="J20" s="81">
        <v>0</v>
      </c>
      <c r="K20" s="81">
        <v>1</v>
      </c>
      <c r="L20" s="81">
        <v>1</v>
      </c>
      <c r="M20" s="81">
        <v>1</v>
      </c>
      <c r="N20" s="81">
        <v>0</v>
      </c>
      <c r="O20" s="81">
        <v>0</v>
      </c>
      <c r="P20" s="81">
        <v>0</v>
      </c>
      <c r="Q20" s="81">
        <v>1</v>
      </c>
      <c r="R20" s="81">
        <v>1</v>
      </c>
      <c r="S20" s="81">
        <v>1</v>
      </c>
      <c r="T20" s="216"/>
    </row>
    <row r="21" spans="1:20" s="6" customFormat="1" ht="15" customHeight="1">
      <c r="A21" s="21" t="s">
        <v>163</v>
      </c>
      <c r="B21" s="81">
        <v>0</v>
      </c>
      <c r="C21" s="81">
        <v>0</v>
      </c>
      <c r="D21" s="81">
        <v>2</v>
      </c>
      <c r="E21" s="81">
        <v>4</v>
      </c>
      <c r="F21" s="81">
        <v>5</v>
      </c>
      <c r="G21" s="81">
        <v>4</v>
      </c>
      <c r="H21" s="81">
        <v>5</v>
      </c>
      <c r="I21" s="81">
        <v>4</v>
      </c>
      <c r="J21" s="81">
        <v>4</v>
      </c>
      <c r="K21" s="81">
        <v>0</v>
      </c>
      <c r="L21" s="81">
        <v>1</v>
      </c>
      <c r="M21" s="81">
        <v>1</v>
      </c>
      <c r="N21" s="81">
        <v>2</v>
      </c>
      <c r="O21" s="81">
        <v>1</v>
      </c>
      <c r="P21" s="81">
        <v>0</v>
      </c>
      <c r="Q21" s="81">
        <v>0</v>
      </c>
      <c r="R21" s="81">
        <v>0</v>
      </c>
      <c r="S21" s="81">
        <v>0</v>
      </c>
      <c r="T21" s="216"/>
    </row>
    <row r="22" spans="1:20" s="5" customFormat="1" ht="19.5" customHeight="1">
      <c r="A22" s="23" t="s">
        <v>307</v>
      </c>
      <c r="B22" s="126">
        <v>7</v>
      </c>
      <c r="C22" s="126">
        <v>9</v>
      </c>
      <c r="D22" s="126">
        <v>11</v>
      </c>
      <c r="E22" s="126">
        <v>41</v>
      </c>
      <c r="F22" s="126">
        <v>44</v>
      </c>
      <c r="G22" s="126">
        <v>52</v>
      </c>
      <c r="H22" s="126">
        <v>68</v>
      </c>
      <c r="I22" s="126">
        <v>70</v>
      </c>
      <c r="J22" s="126">
        <v>70</v>
      </c>
      <c r="K22" s="126">
        <v>24</v>
      </c>
      <c r="L22" s="126">
        <v>23</v>
      </c>
      <c r="M22" s="126">
        <v>20</v>
      </c>
      <c r="N22" s="126">
        <v>9</v>
      </c>
      <c r="O22" s="126">
        <v>9</v>
      </c>
      <c r="P22" s="126">
        <v>14</v>
      </c>
      <c r="Q22" s="126">
        <v>7</v>
      </c>
      <c r="R22" s="126">
        <v>9</v>
      </c>
      <c r="S22" s="90">
        <v>6</v>
      </c>
      <c r="T22" s="216"/>
    </row>
    <row r="23" spans="1:19" s="5" customFormat="1" ht="19.5" customHeight="1">
      <c r="A23" s="24" t="s">
        <v>164</v>
      </c>
      <c r="B23" s="215"/>
      <c r="C23" s="215"/>
      <c r="D23" s="215"/>
      <c r="E23" s="215"/>
      <c r="F23" s="215"/>
      <c r="G23" s="215"/>
      <c r="H23" s="215"/>
      <c r="I23" s="215"/>
      <c r="J23" s="215"/>
      <c r="K23" s="215"/>
      <c r="L23" s="215"/>
      <c r="M23" s="215"/>
      <c r="N23" s="215"/>
      <c r="O23" s="215"/>
      <c r="P23" s="215"/>
      <c r="Q23" s="215"/>
      <c r="R23" s="215"/>
      <c r="S23" s="88"/>
    </row>
    <row r="24" spans="1:19" s="6" customFormat="1" ht="15" customHeight="1">
      <c r="A24" s="21" t="s">
        <v>308</v>
      </c>
      <c r="B24" s="81">
        <v>0</v>
      </c>
      <c r="C24" s="81">
        <v>0</v>
      </c>
      <c r="D24" s="81">
        <v>0</v>
      </c>
      <c r="E24" s="81">
        <v>0</v>
      </c>
      <c r="F24" s="81">
        <v>0</v>
      </c>
      <c r="G24" s="81">
        <v>2</v>
      </c>
      <c r="H24" s="81">
        <v>11</v>
      </c>
      <c r="I24" s="81">
        <v>13</v>
      </c>
      <c r="J24" s="81">
        <v>12</v>
      </c>
      <c r="K24" s="81">
        <v>12</v>
      </c>
      <c r="L24" s="81">
        <v>10</v>
      </c>
      <c r="M24" s="81">
        <v>9</v>
      </c>
      <c r="N24" s="81">
        <v>6</v>
      </c>
      <c r="O24" s="81">
        <v>5</v>
      </c>
      <c r="P24" s="81">
        <v>7</v>
      </c>
      <c r="Q24" s="81">
        <v>5</v>
      </c>
      <c r="R24" s="81">
        <v>7</v>
      </c>
      <c r="S24" s="81">
        <v>5</v>
      </c>
    </row>
    <row r="25" spans="1:19" s="6" customFormat="1" ht="15" customHeight="1">
      <c r="A25" s="21" t="s">
        <v>165</v>
      </c>
      <c r="B25" s="81"/>
      <c r="C25" s="81"/>
      <c r="D25" s="81"/>
      <c r="E25" s="81"/>
      <c r="F25" s="81"/>
      <c r="G25" s="81"/>
      <c r="H25" s="81"/>
      <c r="I25" s="81"/>
      <c r="J25" s="81"/>
      <c r="K25" s="81"/>
      <c r="L25" s="81"/>
      <c r="M25" s="81"/>
      <c r="N25" s="81"/>
      <c r="O25" s="81"/>
      <c r="P25" s="81"/>
      <c r="Q25" s="81"/>
      <c r="R25" s="81"/>
      <c r="S25" s="81"/>
    </row>
    <row r="26" spans="1:19" s="6" customFormat="1" ht="15" customHeight="1">
      <c r="A26" s="25" t="s">
        <v>166</v>
      </c>
      <c r="B26" s="81">
        <v>0</v>
      </c>
      <c r="C26" s="81">
        <v>0</v>
      </c>
      <c r="D26" s="81">
        <v>0</v>
      </c>
      <c r="E26" s="81">
        <v>2</v>
      </c>
      <c r="F26" s="81">
        <v>2</v>
      </c>
      <c r="G26" s="81">
        <v>5</v>
      </c>
      <c r="H26" s="81">
        <v>8</v>
      </c>
      <c r="I26" s="81">
        <v>6</v>
      </c>
      <c r="J26" s="81">
        <v>19</v>
      </c>
      <c r="K26" s="81">
        <v>3</v>
      </c>
      <c r="L26" s="81">
        <v>5</v>
      </c>
      <c r="M26" s="81">
        <v>8</v>
      </c>
      <c r="N26" s="81">
        <v>1</v>
      </c>
      <c r="O26" s="81">
        <v>1</v>
      </c>
      <c r="P26" s="81">
        <v>6</v>
      </c>
      <c r="Q26" s="81">
        <v>0</v>
      </c>
      <c r="R26" s="81">
        <v>1</v>
      </c>
      <c r="S26" s="81">
        <v>0</v>
      </c>
    </row>
    <row r="27" spans="1:19" s="6" customFormat="1" ht="15" customHeight="1">
      <c r="A27" s="25" t="s">
        <v>251</v>
      </c>
      <c r="B27" s="81">
        <v>0</v>
      </c>
      <c r="C27" s="81">
        <v>0</v>
      </c>
      <c r="D27" s="81">
        <v>0</v>
      </c>
      <c r="E27" s="81">
        <v>2</v>
      </c>
      <c r="F27" s="81">
        <v>2</v>
      </c>
      <c r="G27" s="81">
        <v>7</v>
      </c>
      <c r="H27" s="81">
        <v>12</v>
      </c>
      <c r="I27" s="81">
        <v>11</v>
      </c>
      <c r="J27" s="81">
        <v>12</v>
      </c>
      <c r="K27" s="81">
        <v>3</v>
      </c>
      <c r="L27" s="81">
        <v>0</v>
      </c>
      <c r="M27" s="81">
        <v>2</v>
      </c>
      <c r="N27" s="81">
        <v>0</v>
      </c>
      <c r="O27" s="81">
        <v>1</v>
      </c>
      <c r="P27" s="81">
        <v>1</v>
      </c>
      <c r="Q27" s="81">
        <v>0</v>
      </c>
      <c r="R27" s="81">
        <v>0</v>
      </c>
      <c r="S27" s="81">
        <v>0</v>
      </c>
    </row>
    <row r="28" spans="1:19" s="6" customFormat="1" ht="15" customHeight="1">
      <c r="A28" s="25" t="s">
        <v>252</v>
      </c>
      <c r="B28" s="81">
        <v>0</v>
      </c>
      <c r="C28" s="81">
        <v>1</v>
      </c>
      <c r="D28" s="81">
        <v>1</v>
      </c>
      <c r="E28" s="81">
        <v>4</v>
      </c>
      <c r="F28" s="81">
        <v>7</v>
      </c>
      <c r="G28" s="81">
        <v>10</v>
      </c>
      <c r="H28" s="81">
        <v>14</v>
      </c>
      <c r="I28" s="81">
        <v>13</v>
      </c>
      <c r="J28" s="81">
        <v>11</v>
      </c>
      <c r="K28" s="81">
        <v>4</v>
      </c>
      <c r="L28" s="81">
        <v>4</v>
      </c>
      <c r="M28" s="81">
        <v>0</v>
      </c>
      <c r="N28" s="81">
        <v>1</v>
      </c>
      <c r="O28" s="81">
        <v>2</v>
      </c>
      <c r="P28" s="81">
        <v>0</v>
      </c>
      <c r="Q28" s="81">
        <v>1</v>
      </c>
      <c r="R28" s="81">
        <v>0</v>
      </c>
      <c r="S28" s="81">
        <v>0</v>
      </c>
    </row>
    <row r="29" spans="1:19" s="6" customFormat="1" ht="15" customHeight="1">
      <c r="A29" s="25" t="s">
        <v>253</v>
      </c>
      <c r="B29" s="81">
        <v>7</v>
      </c>
      <c r="C29" s="81">
        <v>8</v>
      </c>
      <c r="D29" s="81">
        <v>10</v>
      </c>
      <c r="E29" s="81">
        <v>33</v>
      </c>
      <c r="F29" s="81">
        <v>33</v>
      </c>
      <c r="G29" s="81">
        <v>28</v>
      </c>
      <c r="H29" s="81">
        <v>23</v>
      </c>
      <c r="I29" s="81">
        <v>27</v>
      </c>
      <c r="J29" s="81">
        <v>16</v>
      </c>
      <c r="K29" s="81">
        <v>2</v>
      </c>
      <c r="L29" s="81">
        <v>4</v>
      </c>
      <c r="M29" s="81">
        <v>1</v>
      </c>
      <c r="N29" s="81">
        <v>1</v>
      </c>
      <c r="O29" s="81">
        <v>0</v>
      </c>
      <c r="P29" s="81">
        <v>0</v>
      </c>
      <c r="Q29" s="81">
        <v>1</v>
      </c>
      <c r="R29" s="81">
        <v>1</v>
      </c>
      <c r="S29" s="81">
        <v>1</v>
      </c>
    </row>
    <row r="30" spans="1:20" s="5" customFormat="1" ht="19.5" customHeight="1">
      <c r="A30" s="217" t="s">
        <v>307</v>
      </c>
      <c r="B30" s="126">
        <v>7</v>
      </c>
      <c r="C30" s="126">
        <v>9</v>
      </c>
      <c r="D30" s="126">
        <v>11</v>
      </c>
      <c r="E30" s="126">
        <v>41</v>
      </c>
      <c r="F30" s="126">
        <v>44</v>
      </c>
      <c r="G30" s="126">
        <v>52</v>
      </c>
      <c r="H30" s="126">
        <v>68</v>
      </c>
      <c r="I30" s="126">
        <v>70</v>
      </c>
      <c r="J30" s="126">
        <v>70</v>
      </c>
      <c r="K30" s="126">
        <v>24</v>
      </c>
      <c r="L30" s="126">
        <v>23</v>
      </c>
      <c r="M30" s="126">
        <v>20</v>
      </c>
      <c r="N30" s="126">
        <v>9</v>
      </c>
      <c r="O30" s="126">
        <v>9</v>
      </c>
      <c r="P30" s="126">
        <v>14</v>
      </c>
      <c r="Q30" s="126">
        <v>7</v>
      </c>
      <c r="R30" s="126">
        <v>9</v>
      </c>
      <c r="S30" s="90">
        <v>6</v>
      </c>
      <c r="T30" s="216"/>
    </row>
    <row r="33" spans="1:19" ht="11.25">
      <c r="A33" s="7"/>
      <c r="B33" s="9"/>
      <c r="C33" s="9"/>
      <c r="D33" s="9"/>
      <c r="E33" s="9"/>
      <c r="F33" s="9"/>
      <c r="G33" s="9"/>
      <c r="H33" s="9"/>
      <c r="I33" s="9"/>
      <c r="J33" s="9"/>
      <c r="K33" s="9"/>
      <c r="L33" s="9"/>
      <c r="M33" s="9"/>
      <c r="N33" s="9"/>
      <c r="O33" s="9"/>
      <c r="P33" s="9"/>
      <c r="Q33" s="9"/>
      <c r="R33" s="9"/>
      <c r="S33" s="9"/>
    </row>
    <row r="34" spans="1:2" ht="11.25">
      <c r="A34" s="8"/>
      <c r="B34" s="9"/>
    </row>
    <row r="35" ht="11.25">
      <c r="A35" s="8"/>
    </row>
    <row r="36" ht="11.25">
      <c r="A36" s="8"/>
    </row>
    <row r="37" ht="11.25">
      <c r="A37" s="8"/>
    </row>
  </sheetData>
  <mergeCells count="9">
    <mergeCell ref="A2:S2"/>
    <mergeCell ref="A3:K3"/>
    <mergeCell ref="Q3:S3"/>
    <mergeCell ref="N5:P5"/>
    <mergeCell ref="Q5:S5"/>
    <mergeCell ref="B5:D5"/>
    <mergeCell ref="E5:G5"/>
    <mergeCell ref="H5:J5"/>
    <mergeCell ref="K5:M5"/>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14.xml><?xml version="1.0" encoding="utf-8"?>
<worksheet xmlns="http://schemas.openxmlformats.org/spreadsheetml/2006/main" xmlns:r="http://schemas.openxmlformats.org/officeDocument/2006/relationships">
  <sheetPr codeName="Hoja13"/>
  <dimension ref="A2:X37"/>
  <sheetViews>
    <sheetView zoomScaleSheetLayoutView="100" workbookViewId="0" topLeftCell="A1">
      <selection activeCell="A39" sqref="A39"/>
    </sheetView>
  </sheetViews>
  <sheetFormatPr defaultColWidth="11.421875" defaultRowHeight="12.75"/>
  <cols>
    <col min="1" max="1" width="37.7109375" style="17" customWidth="1"/>
    <col min="2" max="3" width="7.7109375" style="17" customWidth="1"/>
    <col min="4" max="6" width="7.7109375" style="218" customWidth="1"/>
    <col min="7" max="12" width="7.7109375" style="219" customWidth="1"/>
    <col min="13" max="16" width="7.7109375" style="17" customWidth="1"/>
    <col min="17" max="25" width="5.7109375" style="2" customWidth="1"/>
    <col min="26" max="16384" width="11.57421875" style="2" customWidth="1"/>
  </cols>
  <sheetData>
    <row r="1" ht="11.25" customHeight="1"/>
    <row r="2" spans="1:12" s="18" customFormat="1" ht="12.75" customHeight="1">
      <c r="A2" s="509"/>
      <c r="B2" s="509"/>
      <c r="C2" s="509"/>
      <c r="D2" s="509"/>
      <c r="E2" s="509"/>
      <c r="F2" s="509"/>
      <c r="G2" s="509"/>
      <c r="H2" s="509"/>
      <c r="I2" s="509"/>
      <c r="J2" s="509"/>
      <c r="K2" s="509"/>
      <c r="L2" s="221"/>
    </row>
    <row r="3" spans="1:16" s="18" customFormat="1" ht="12.75" customHeight="1">
      <c r="A3" s="510" t="s">
        <v>487</v>
      </c>
      <c r="B3" s="510"/>
      <c r="C3" s="510"/>
      <c r="D3" s="510"/>
      <c r="E3" s="510"/>
      <c r="F3" s="510"/>
      <c r="G3" s="510"/>
      <c r="H3" s="510"/>
      <c r="I3" s="510"/>
      <c r="J3" s="510"/>
      <c r="K3" s="510"/>
      <c r="L3" s="222"/>
      <c r="M3" s="222"/>
      <c r="N3" s="222"/>
      <c r="O3" s="502" t="s">
        <v>488</v>
      </c>
      <c r="P3" s="502"/>
    </row>
    <row r="4" spans="3:16" ht="9.75" customHeight="1">
      <c r="C4" s="218"/>
      <c r="E4" s="219"/>
      <c r="F4" s="219"/>
      <c r="I4" s="17"/>
      <c r="J4" s="17"/>
      <c r="K4" s="17"/>
      <c r="L4" s="17"/>
      <c r="M4" s="2"/>
      <c r="N4" s="2"/>
      <c r="O4" s="2"/>
      <c r="P4" s="2"/>
    </row>
    <row r="5" spans="1:16" ht="24" customHeight="1">
      <c r="A5" s="505" t="s">
        <v>298</v>
      </c>
      <c r="B5" s="507" t="s">
        <v>489</v>
      </c>
      <c r="C5" s="507"/>
      <c r="D5" s="507"/>
      <c r="E5" s="508" t="s">
        <v>490</v>
      </c>
      <c r="F5" s="508"/>
      <c r="G5" s="508"/>
      <c r="H5" s="508"/>
      <c r="I5" s="508"/>
      <c r="J5" s="508"/>
      <c r="K5" s="508"/>
      <c r="L5" s="508"/>
      <c r="M5" s="508"/>
      <c r="N5" s="508"/>
      <c r="O5" s="508"/>
      <c r="P5" s="508"/>
    </row>
    <row r="6" spans="1:16" ht="40.5" customHeight="1">
      <c r="A6" s="506"/>
      <c r="B6" s="508"/>
      <c r="C6" s="508"/>
      <c r="D6" s="508"/>
      <c r="E6" s="508" t="s">
        <v>491</v>
      </c>
      <c r="F6" s="508"/>
      <c r="G6" s="508"/>
      <c r="H6" s="508" t="s">
        <v>492</v>
      </c>
      <c r="I6" s="508"/>
      <c r="J6" s="508"/>
      <c r="K6" s="508" t="s">
        <v>493</v>
      </c>
      <c r="L6" s="508"/>
      <c r="M6" s="508"/>
      <c r="N6" s="508" t="s">
        <v>494</v>
      </c>
      <c r="O6" s="508"/>
      <c r="P6" s="508"/>
    </row>
    <row r="7" spans="1:16" ht="21" customHeight="1">
      <c r="A7" s="9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row>
    <row r="8" spans="1:24" s="224" customFormat="1" ht="19.5" customHeight="1">
      <c r="A8" s="20" t="s">
        <v>239</v>
      </c>
      <c r="B8" s="128">
        <v>10.157</v>
      </c>
      <c r="C8" s="128">
        <v>10.149</v>
      </c>
      <c r="D8" s="128">
        <v>10.1</v>
      </c>
      <c r="E8" s="128">
        <v>18.4</v>
      </c>
      <c r="F8" s="128">
        <v>18.588399720475195</v>
      </c>
      <c r="G8" s="128">
        <v>19.7</v>
      </c>
      <c r="H8" s="128">
        <v>47</v>
      </c>
      <c r="I8" s="128">
        <v>47.09993011879804</v>
      </c>
      <c r="J8" s="128">
        <v>47.8</v>
      </c>
      <c r="K8" s="128">
        <v>29.2</v>
      </c>
      <c r="L8" s="128">
        <v>29.140461215932913</v>
      </c>
      <c r="M8" s="128">
        <v>27.1</v>
      </c>
      <c r="N8" s="128">
        <v>5.4</v>
      </c>
      <c r="O8" s="128">
        <v>5.17120894479385</v>
      </c>
      <c r="P8" s="128">
        <v>5.4</v>
      </c>
      <c r="Q8" s="17"/>
      <c r="R8" s="17"/>
      <c r="S8" s="2"/>
      <c r="T8" s="2"/>
      <c r="U8" s="2"/>
      <c r="V8" s="2"/>
      <c r="W8" s="2"/>
      <c r="X8" s="2"/>
    </row>
    <row r="9" spans="1:24" s="146" customFormat="1" ht="15" customHeight="1">
      <c r="A9" s="21" t="s">
        <v>240</v>
      </c>
      <c r="B9" s="70">
        <v>11.933</v>
      </c>
      <c r="C9" s="70">
        <v>13.2</v>
      </c>
      <c r="D9" s="70">
        <v>12.8</v>
      </c>
      <c r="E9" s="70">
        <v>13.966480446927374</v>
      </c>
      <c r="F9" s="70">
        <v>14.646464646464647</v>
      </c>
      <c r="G9" s="70">
        <v>15.1</v>
      </c>
      <c r="H9" s="70">
        <v>45.81005586592179</v>
      </c>
      <c r="I9" s="70">
        <v>46.96969696969697</v>
      </c>
      <c r="J9" s="70">
        <v>47.2</v>
      </c>
      <c r="K9" s="70">
        <v>32.402234636871505</v>
      </c>
      <c r="L9" s="70">
        <v>29.292929292929294</v>
      </c>
      <c r="M9" s="70">
        <v>27.1</v>
      </c>
      <c r="N9" s="70">
        <v>7.82122905027933</v>
      </c>
      <c r="O9" s="70">
        <v>9.090909090909092</v>
      </c>
      <c r="P9" s="70">
        <v>10.6</v>
      </c>
      <c r="Q9" s="17"/>
      <c r="R9" s="17"/>
      <c r="S9" s="2"/>
      <c r="T9" s="2"/>
      <c r="U9" s="2"/>
      <c r="V9" s="2"/>
      <c r="W9" s="2"/>
      <c r="X9" s="2"/>
    </row>
    <row r="10" spans="1:24" s="146" customFormat="1" ht="15" customHeight="1">
      <c r="A10" s="21" t="s">
        <v>300</v>
      </c>
      <c r="B10" s="70">
        <v>10.25</v>
      </c>
      <c r="C10" s="70">
        <v>10.059</v>
      </c>
      <c r="D10" s="70">
        <v>9.6</v>
      </c>
      <c r="E10" s="70">
        <v>15.853658536585366</v>
      </c>
      <c r="F10" s="70">
        <v>16.95906432748538</v>
      </c>
      <c r="G10" s="70">
        <v>17.8</v>
      </c>
      <c r="H10" s="70">
        <v>58.536585365853654</v>
      </c>
      <c r="I10" s="70">
        <v>52.63157894736842</v>
      </c>
      <c r="J10" s="70">
        <v>51.5</v>
      </c>
      <c r="K10" s="70">
        <v>19.51219512195122</v>
      </c>
      <c r="L10" s="70">
        <v>23.976608187134502</v>
      </c>
      <c r="M10" s="70">
        <v>27</v>
      </c>
      <c r="N10" s="70">
        <v>6.097560975609756</v>
      </c>
      <c r="O10" s="70">
        <v>6.432748538011696</v>
      </c>
      <c r="P10" s="70">
        <v>3.7</v>
      </c>
      <c r="Q10" s="17"/>
      <c r="R10" s="17"/>
      <c r="S10" s="2"/>
      <c r="T10" s="2"/>
      <c r="U10" s="2"/>
      <c r="V10" s="2"/>
      <c r="W10" s="2"/>
      <c r="X10" s="2"/>
    </row>
    <row r="11" spans="1:24" s="146" customFormat="1" ht="15" customHeight="1">
      <c r="A11" s="21" t="s">
        <v>301</v>
      </c>
      <c r="B11" s="70">
        <v>12.75</v>
      </c>
      <c r="C11" s="70">
        <v>13.545</v>
      </c>
      <c r="D11" s="70">
        <v>12.7</v>
      </c>
      <c r="E11" s="70">
        <v>16.99346405228758</v>
      </c>
      <c r="F11" s="70">
        <v>18.120805369127517</v>
      </c>
      <c r="G11" s="70">
        <v>19.1</v>
      </c>
      <c r="H11" s="70">
        <v>48.36601307189542</v>
      </c>
      <c r="I11" s="70">
        <v>50.33557046979866</v>
      </c>
      <c r="J11" s="70">
        <v>52.6</v>
      </c>
      <c r="K11" s="70">
        <v>28.104575163398692</v>
      </c>
      <c r="L11" s="70">
        <v>27.516778523489933</v>
      </c>
      <c r="M11" s="70">
        <v>25.7</v>
      </c>
      <c r="N11" s="70">
        <v>6.535947712418301</v>
      </c>
      <c r="O11" s="70">
        <v>4.026845637583892</v>
      </c>
      <c r="P11" s="70">
        <v>2.6</v>
      </c>
      <c r="Q11" s="17"/>
      <c r="R11" s="17"/>
      <c r="S11" s="2"/>
      <c r="T11" s="2"/>
      <c r="U11" s="2"/>
      <c r="V11" s="2"/>
      <c r="W11" s="2"/>
      <c r="X11" s="2"/>
    </row>
    <row r="12" spans="1:24" s="146" customFormat="1" ht="15" customHeight="1">
      <c r="A12" s="21" t="s">
        <v>241</v>
      </c>
      <c r="B12" s="70">
        <v>9.222</v>
      </c>
      <c r="C12" s="70">
        <v>9.111</v>
      </c>
      <c r="D12" s="70">
        <v>8.9</v>
      </c>
      <c r="E12" s="70">
        <v>27.710843373493976</v>
      </c>
      <c r="F12" s="70">
        <v>28.04878048780488</v>
      </c>
      <c r="G12" s="70">
        <v>27.5</v>
      </c>
      <c r="H12" s="70">
        <v>36.144578313253014</v>
      </c>
      <c r="I12" s="70">
        <v>35.36585365853659</v>
      </c>
      <c r="J12" s="70">
        <v>37.5</v>
      </c>
      <c r="K12" s="70">
        <v>31.32530120481928</v>
      </c>
      <c r="L12" s="70">
        <v>31.70731707317073</v>
      </c>
      <c r="M12" s="70">
        <v>31.3</v>
      </c>
      <c r="N12" s="70">
        <v>4.819277108433735</v>
      </c>
      <c r="O12" s="70">
        <v>4.878048780487805</v>
      </c>
      <c r="P12" s="70">
        <v>3.8</v>
      </c>
      <c r="Q12" s="17"/>
      <c r="R12" s="17"/>
      <c r="S12" s="2"/>
      <c r="T12" s="2"/>
      <c r="U12" s="2"/>
      <c r="V12" s="2"/>
      <c r="W12" s="2"/>
      <c r="X12" s="2"/>
    </row>
    <row r="13" spans="1:24" s="146" customFormat="1" ht="15" customHeight="1">
      <c r="A13" s="21" t="s">
        <v>302</v>
      </c>
      <c r="B13" s="70">
        <v>8.077</v>
      </c>
      <c r="C13" s="70">
        <v>7.867</v>
      </c>
      <c r="D13" s="70">
        <v>8.3</v>
      </c>
      <c r="E13" s="70">
        <v>26.666666666666668</v>
      </c>
      <c r="F13" s="70">
        <v>23.728813559322035</v>
      </c>
      <c r="G13" s="70">
        <v>25</v>
      </c>
      <c r="H13" s="70">
        <v>35.23809523809524</v>
      </c>
      <c r="I13" s="70">
        <v>41.52542372881356</v>
      </c>
      <c r="J13" s="70">
        <v>40.5</v>
      </c>
      <c r="K13" s="70">
        <v>31.428571428571427</v>
      </c>
      <c r="L13" s="70">
        <v>27.966101694915253</v>
      </c>
      <c r="M13" s="70">
        <v>26.7</v>
      </c>
      <c r="N13" s="70">
        <v>6.666666666666667</v>
      </c>
      <c r="O13" s="70">
        <v>6.779661016949152</v>
      </c>
      <c r="P13" s="70">
        <v>7.8</v>
      </c>
      <c r="Q13" s="17"/>
      <c r="R13" s="17"/>
      <c r="S13" s="2"/>
      <c r="T13" s="2"/>
      <c r="U13" s="2"/>
      <c r="V13" s="2"/>
      <c r="W13" s="2"/>
      <c r="X13" s="2"/>
    </row>
    <row r="14" spans="1:24" s="146" customFormat="1" ht="15" customHeight="1">
      <c r="A14" s="21" t="s">
        <v>242</v>
      </c>
      <c r="B14" s="70">
        <v>9.455</v>
      </c>
      <c r="C14" s="70">
        <v>9.154</v>
      </c>
      <c r="D14" s="70">
        <v>8.75</v>
      </c>
      <c r="E14" s="70">
        <v>18.269230769230766</v>
      </c>
      <c r="F14" s="70">
        <v>20.168067226890756</v>
      </c>
      <c r="G14" s="70">
        <v>23.8</v>
      </c>
      <c r="H14" s="70">
        <v>52.88461538461539</v>
      </c>
      <c r="I14" s="70">
        <v>46.21848739495798</v>
      </c>
      <c r="J14" s="70">
        <v>43.8</v>
      </c>
      <c r="K14" s="70">
        <v>23.076923076923077</v>
      </c>
      <c r="L14" s="70">
        <v>29.411764705882355</v>
      </c>
      <c r="M14" s="70">
        <v>25.7</v>
      </c>
      <c r="N14" s="70">
        <v>5.769230769230769</v>
      </c>
      <c r="O14" s="70">
        <v>4.201680672268908</v>
      </c>
      <c r="P14" s="70">
        <v>6.7</v>
      </c>
      <c r="Q14" s="17"/>
      <c r="R14" s="17"/>
      <c r="S14" s="2"/>
      <c r="T14" s="2"/>
      <c r="U14" s="2"/>
      <c r="V14" s="2"/>
      <c r="W14" s="2"/>
      <c r="X14" s="2"/>
    </row>
    <row r="15" spans="1:24" s="146" customFormat="1" ht="15" customHeight="1">
      <c r="A15" s="21" t="s">
        <v>303</v>
      </c>
      <c r="B15" s="70">
        <v>9.538</v>
      </c>
      <c r="C15" s="70">
        <v>8.923</v>
      </c>
      <c r="D15" s="70">
        <v>9.142857142857142</v>
      </c>
      <c r="E15" s="70">
        <v>20.161290322580644</v>
      </c>
      <c r="F15" s="70">
        <v>22.413793103448278</v>
      </c>
      <c r="G15" s="70">
        <v>25</v>
      </c>
      <c r="H15" s="70">
        <v>42.74193548387097</v>
      </c>
      <c r="I15" s="70">
        <v>40.51724137931034</v>
      </c>
      <c r="J15" s="70">
        <v>41.4</v>
      </c>
      <c r="K15" s="70">
        <v>34.67741935483871</v>
      </c>
      <c r="L15" s="70">
        <v>34.48275862068966</v>
      </c>
      <c r="M15" s="70">
        <v>28.1</v>
      </c>
      <c r="N15" s="70">
        <v>2.4193548387096775</v>
      </c>
      <c r="O15" s="70">
        <v>2.586206896551724</v>
      </c>
      <c r="P15" s="70">
        <v>5.5</v>
      </c>
      <c r="Q15" s="17"/>
      <c r="R15" s="17"/>
      <c r="S15" s="2"/>
      <c r="T15" s="2"/>
      <c r="U15" s="2"/>
      <c r="V15" s="2"/>
      <c r="W15" s="2"/>
      <c r="X15" s="2"/>
    </row>
    <row r="16" spans="1:24" s="146" customFormat="1" ht="15" customHeight="1">
      <c r="A16" s="21" t="s">
        <v>243</v>
      </c>
      <c r="B16" s="70">
        <v>11.857</v>
      </c>
      <c r="C16" s="70">
        <v>11.857</v>
      </c>
      <c r="D16" s="70">
        <v>11.666666666666666</v>
      </c>
      <c r="E16" s="70">
        <v>16.867469879518072</v>
      </c>
      <c r="F16" s="70">
        <v>17.46987951807229</v>
      </c>
      <c r="G16" s="70">
        <v>18.9</v>
      </c>
      <c r="H16" s="70">
        <v>45.78313253012048</v>
      </c>
      <c r="I16" s="70">
        <v>44.57831325301205</v>
      </c>
      <c r="J16" s="70">
        <v>46.3</v>
      </c>
      <c r="K16" s="70">
        <v>36.144578313253014</v>
      </c>
      <c r="L16" s="70">
        <v>36.144578313253014</v>
      </c>
      <c r="M16" s="70">
        <v>33.1</v>
      </c>
      <c r="N16" s="70">
        <v>1.2048192771084338</v>
      </c>
      <c r="O16" s="70">
        <v>1.8072289156626504</v>
      </c>
      <c r="P16" s="70">
        <v>1.7</v>
      </c>
      <c r="Q16" s="17"/>
      <c r="R16" s="17"/>
      <c r="S16" s="2"/>
      <c r="T16" s="2"/>
      <c r="U16" s="2"/>
      <c r="V16" s="2"/>
      <c r="W16" s="2"/>
      <c r="X16" s="2"/>
    </row>
    <row r="17" spans="1:24" s="146" customFormat="1" ht="15" customHeight="1">
      <c r="A17" s="21" t="s">
        <v>244</v>
      </c>
      <c r="B17" s="70">
        <v>16.2</v>
      </c>
      <c r="C17" s="70">
        <v>14.429</v>
      </c>
      <c r="D17" s="70">
        <v>12.333333333333334</v>
      </c>
      <c r="E17" s="70">
        <v>9.876543209876543</v>
      </c>
      <c r="F17" s="70">
        <v>10.891089108910892</v>
      </c>
      <c r="G17" s="70">
        <v>12.6</v>
      </c>
      <c r="H17" s="70">
        <v>60.49382716049383</v>
      </c>
      <c r="I17" s="70">
        <v>58.415841584158414</v>
      </c>
      <c r="J17" s="70">
        <v>61.3</v>
      </c>
      <c r="K17" s="70">
        <v>24.691358024691358</v>
      </c>
      <c r="L17" s="70">
        <v>25.742574257425744</v>
      </c>
      <c r="M17" s="70">
        <v>21.6</v>
      </c>
      <c r="N17" s="70">
        <v>4.938271604938271</v>
      </c>
      <c r="O17" s="70">
        <v>4.9504950495049505</v>
      </c>
      <c r="P17" s="70">
        <v>4.5</v>
      </c>
      <c r="Q17" s="17"/>
      <c r="R17" s="17"/>
      <c r="S17" s="2"/>
      <c r="T17" s="2"/>
      <c r="U17" s="2"/>
      <c r="V17" s="2"/>
      <c r="W17" s="2"/>
      <c r="X17" s="2"/>
    </row>
    <row r="18" spans="1:24" s="146" customFormat="1" ht="15" customHeight="1">
      <c r="A18" s="21" t="s">
        <v>304</v>
      </c>
      <c r="B18" s="70">
        <v>7.769</v>
      </c>
      <c r="C18" s="70">
        <v>7.815</v>
      </c>
      <c r="D18" s="70">
        <v>8.222222222222221</v>
      </c>
      <c r="E18" s="70">
        <v>21.287128712871286</v>
      </c>
      <c r="F18" s="70">
        <v>18.95734597156398</v>
      </c>
      <c r="G18" s="70">
        <v>19.4</v>
      </c>
      <c r="H18" s="70">
        <v>43.56435643564357</v>
      </c>
      <c r="I18" s="70">
        <v>48.81516587677725</v>
      </c>
      <c r="J18" s="70">
        <v>50</v>
      </c>
      <c r="K18" s="70">
        <v>28.71287128712871</v>
      </c>
      <c r="L18" s="70">
        <v>27.014218009478675</v>
      </c>
      <c r="M18" s="70">
        <v>24.8</v>
      </c>
      <c r="N18" s="70">
        <v>6.435643564356436</v>
      </c>
      <c r="O18" s="70">
        <v>5.213270142180095</v>
      </c>
      <c r="P18" s="70">
        <v>5.9</v>
      </c>
      <c r="Q18" s="17"/>
      <c r="R18" s="17"/>
      <c r="S18" s="2"/>
      <c r="T18" s="2"/>
      <c r="U18" s="2"/>
      <c r="V18" s="2"/>
      <c r="W18" s="2"/>
      <c r="X18" s="2"/>
    </row>
    <row r="19" spans="1:24" s="225" customFormat="1" ht="19.5" customHeight="1">
      <c r="A19" s="22" t="s">
        <v>245</v>
      </c>
      <c r="B19" s="72">
        <v>12.091</v>
      </c>
      <c r="C19" s="72">
        <v>11.87</v>
      </c>
      <c r="D19" s="72">
        <v>9.962962962962964</v>
      </c>
      <c r="E19" s="72">
        <v>17.7</v>
      </c>
      <c r="F19" s="72">
        <v>18.315018315018314</v>
      </c>
      <c r="G19" s="72">
        <v>21.6</v>
      </c>
      <c r="H19" s="72">
        <v>38.3</v>
      </c>
      <c r="I19" s="72">
        <v>39.1941391941392</v>
      </c>
      <c r="J19" s="72">
        <v>37.2</v>
      </c>
      <c r="K19" s="72">
        <v>37.2</v>
      </c>
      <c r="L19" s="72">
        <v>35.53113553113553</v>
      </c>
      <c r="M19" s="72">
        <v>34.9</v>
      </c>
      <c r="N19" s="72">
        <v>6.8</v>
      </c>
      <c r="O19" s="72">
        <v>6.95970695970696</v>
      </c>
      <c r="P19" s="72">
        <v>6.3</v>
      </c>
      <c r="Q19" s="17"/>
      <c r="R19" s="17"/>
      <c r="S19" s="2"/>
      <c r="T19" s="2"/>
      <c r="U19" s="2"/>
      <c r="V19" s="2"/>
      <c r="W19" s="2"/>
      <c r="X19" s="2"/>
    </row>
    <row r="20" spans="1:24" s="146" customFormat="1" ht="15" customHeight="1">
      <c r="A20" s="21" t="s">
        <v>305</v>
      </c>
      <c r="B20" s="70">
        <v>13.778</v>
      </c>
      <c r="C20" s="70">
        <v>13.4</v>
      </c>
      <c r="D20" s="70">
        <v>10.785714285714286</v>
      </c>
      <c r="E20" s="70">
        <v>18.548387096774192</v>
      </c>
      <c r="F20" s="70">
        <v>18.65671641791045</v>
      </c>
      <c r="G20" s="70">
        <v>19.9</v>
      </c>
      <c r="H20" s="70">
        <v>22.58064516129032</v>
      </c>
      <c r="I20" s="70">
        <v>26.865671641791046</v>
      </c>
      <c r="J20" s="70">
        <v>33.1</v>
      </c>
      <c r="K20" s="70">
        <v>51.61290322580645</v>
      </c>
      <c r="L20" s="70">
        <v>47.01492537313433</v>
      </c>
      <c r="M20" s="70">
        <v>41.7</v>
      </c>
      <c r="N20" s="70">
        <v>7.258064516129033</v>
      </c>
      <c r="O20" s="70">
        <v>7.462686567164178</v>
      </c>
      <c r="P20" s="70">
        <v>5.3</v>
      </c>
      <c r="Q20" s="17"/>
      <c r="R20" s="17"/>
      <c r="S20" s="2"/>
      <c r="T20" s="2"/>
      <c r="U20" s="2"/>
      <c r="V20" s="2"/>
      <c r="W20" s="2"/>
      <c r="X20" s="2"/>
    </row>
    <row r="21" spans="1:24" s="146" customFormat="1" ht="15" customHeight="1">
      <c r="A21" s="21" t="s">
        <v>246</v>
      </c>
      <c r="B21" s="70">
        <v>19</v>
      </c>
      <c r="C21" s="70">
        <v>19</v>
      </c>
      <c r="D21" s="70">
        <v>18</v>
      </c>
      <c r="E21" s="70">
        <v>23.684210526315788</v>
      </c>
      <c r="F21" s="70">
        <v>28.947368421052634</v>
      </c>
      <c r="G21" s="70">
        <v>30.6</v>
      </c>
      <c r="H21" s="70">
        <v>57.89473684210527</v>
      </c>
      <c r="I21" s="70">
        <v>52.63157894736842</v>
      </c>
      <c r="J21" s="70">
        <v>47.2</v>
      </c>
      <c r="K21" s="70">
        <v>18.421052631578945</v>
      </c>
      <c r="L21" s="70">
        <v>18.421052631578945</v>
      </c>
      <c r="M21" s="70">
        <v>22.2</v>
      </c>
      <c r="N21" s="70">
        <v>0</v>
      </c>
      <c r="O21" s="70">
        <v>0</v>
      </c>
      <c r="P21" s="70">
        <v>0</v>
      </c>
      <c r="Q21" s="17"/>
      <c r="R21" s="17"/>
      <c r="S21" s="2"/>
      <c r="T21" s="2"/>
      <c r="U21" s="2"/>
      <c r="V21" s="2"/>
      <c r="W21" s="2"/>
      <c r="X21" s="2"/>
    </row>
    <row r="22" spans="1:24" s="146" customFormat="1" ht="15" customHeight="1">
      <c r="A22" s="21" t="s">
        <v>306</v>
      </c>
      <c r="B22" s="70">
        <v>9.455</v>
      </c>
      <c r="C22" s="70">
        <v>9.182</v>
      </c>
      <c r="D22" s="70">
        <v>7.454545454545454</v>
      </c>
      <c r="E22" s="70">
        <v>14.423076923076922</v>
      </c>
      <c r="F22" s="70">
        <v>13.861386138613863</v>
      </c>
      <c r="G22" s="70">
        <v>20.7</v>
      </c>
      <c r="H22" s="70">
        <v>50</v>
      </c>
      <c r="I22" s="70">
        <v>50.495049504950494</v>
      </c>
      <c r="J22" s="70">
        <v>40.2</v>
      </c>
      <c r="K22" s="70">
        <v>26.923076923076923</v>
      </c>
      <c r="L22" s="70">
        <v>26.732673267326735</v>
      </c>
      <c r="M22" s="70">
        <v>28</v>
      </c>
      <c r="N22" s="70">
        <v>8.653846153846153</v>
      </c>
      <c r="O22" s="70">
        <v>8.91089108910891</v>
      </c>
      <c r="P22" s="70">
        <v>11</v>
      </c>
      <c r="Q22" s="17"/>
      <c r="R22" s="17"/>
      <c r="S22" s="2"/>
      <c r="T22" s="2"/>
      <c r="U22" s="2"/>
      <c r="V22" s="2"/>
      <c r="W22" s="2"/>
      <c r="X22" s="2"/>
    </row>
    <row r="23" spans="1:18" ht="19.5" customHeight="1">
      <c r="A23" s="23" t="s">
        <v>307</v>
      </c>
      <c r="B23" s="74">
        <v>10.429</v>
      </c>
      <c r="C23" s="74">
        <v>10.39</v>
      </c>
      <c r="D23" s="74">
        <v>10.052023121387283</v>
      </c>
      <c r="E23" s="74">
        <v>18.315918869084204</v>
      </c>
      <c r="F23" s="74">
        <v>18.544600938967136</v>
      </c>
      <c r="G23" s="74">
        <v>20</v>
      </c>
      <c r="H23" s="74">
        <v>45.605408727719734</v>
      </c>
      <c r="I23" s="74">
        <v>45.83333333333333</v>
      </c>
      <c r="J23" s="74">
        <v>46.2</v>
      </c>
      <c r="K23" s="74">
        <v>30.48555623847572</v>
      </c>
      <c r="L23" s="74">
        <v>30.164319248826292</v>
      </c>
      <c r="M23" s="74">
        <v>28.3</v>
      </c>
      <c r="N23" s="74">
        <v>5.593116164720344</v>
      </c>
      <c r="O23" s="74">
        <v>5.457746478873239</v>
      </c>
      <c r="P23" s="74">
        <v>5.6</v>
      </c>
      <c r="Q23" s="17"/>
      <c r="R23" s="17"/>
    </row>
    <row r="24" spans="1:18" ht="19.5" customHeight="1">
      <c r="A24" s="24" t="s">
        <v>249</v>
      </c>
      <c r="B24" s="98"/>
      <c r="C24" s="98"/>
      <c r="D24" s="98"/>
      <c r="E24" s="98"/>
      <c r="F24" s="98"/>
      <c r="G24" s="98"/>
      <c r="I24" s="98"/>
      <c r="J24" s="98"/>
      <c r="L24" s="98"/>
      <c r="M24" s="98"/>
      <c r="O24" s="98"/>
      <c r="P24" s="98"/>
      <c r="Q24" s="17"/>
      <c r="R24" s="17"/>
    </row>
    <row r="25" spans="1:18" ht="15" customHeight="1">
      <c r="A25" s="21" t="s">
        <v>308</v>
      </c>
      <c r="B25" s="70">
        <v>14.412</v>
      </c>
      <c r="C25" s="70">
        <v>14.486</v>
      </c>
      <c r="D25" s="70">
        <v>14.342857142857143</v>
      </c>
      <c r="E25" s="70">
        <v>16.93877551020408</v>
      </c>
      <c r="F25" s="70">
        <v>17.357001972386588</v>
      </c>
      <c r="G25" s="70">
        <v>18.3</v>
      </c>
      <c r="H25" s="70">
        <v>38.36734693877551</v>
      </c>
      <c r="I25" s="70">
        <v>40.03944773175542</v>
      </c>
      <c r="J25" s="70">
        <v>42.8</v>
      </c>
      <c r="K25" s="70">
        <v>40.40816326530612</v>
      </c>
      <c r="L25" s="70">
        <v>37.278106508875744</v>
      </c>
      <c r="M25" s="70">
        <v>34.1</v>
      </c>
      <c r="N25" s="70">
        <v>4.285714285714286</v>
      </c>
      <c r="O25" s="70">
        <v>5.325443786982249</v>
      </c>
      <c r="P25" s="70">
        <v>4.8</v>
      </c>
      <c r="Q25" s="17"/>
      <c r="R25" s="17"/>
    </row>
    <row r="26" spans="1:18" ht="15" customHeight="1">
      <c r="A26" s="21" t="s">
        <v>309</v>
      </c>
      <c r="B26" s="70"/>
      <c r="C26" s="70"/>
      <c r="D26" s="70"/>
      <c r="E26" s="70"/>
      <c r="F26" s="70"/>
      <c r="G26" s="70"/>
      <c r="H26" s="70"/>
      <c r="I26" s="70"/>
      <c r="J26" s="70"/>
      <c r="K26" s="70"/>
      <c r="L26" s="70"/>
      <c r="M26" s="70"/>
      <c r="N26" s="70"/>
      <c r="O26" s="70"/>
      <c r="P26" s="70"/>
      <c r="Q26" s="17"/>
      <c r="R26" s="17"/>
    </row>
    <row r="27" spans="1:18" ht="15" customHeight="1">
      <c r="A27" s="25" t="s">
        <v>250</v>
      </c>
      <c r="B27" s="70">
        <v>11</v>
      </c>
      <c r="C27" s="70">
        <v>12.2</v>
      </c>
      <c r="D27" s="70">
        <v>11.894736842105264</v>
      </c>
      <c r="E27" s="70">
        <v>19.480519480519483</v>
      </c>
      <c r="F27" s="70">
        <v>16.939890710382514</v>
      </c>
      <c r="G27" s="70">
        <v>18.8</v>
      </c>
      <c r="H27" s="70">
        <v>50.649350649350644</v>
      </c>
      <c r="I27" s="70">
        <v>55.19125683060109</v>
      </c>
      <c r="J27" s="70">
        <v>51.3</v>
      </c>
      <c r="K27" s="70">
        <v>25.324675324675322</v>
      </c>
      <c r="L27" s="70">
        <v>24.043715846994534</v>
      </c>
      <c r="M27" s="70">
        <v>26.5</v>
      </c>
      <c r="N27" s="70">
        <v>4.545454545454546</v>
      </c>
      <c r="O27" s="70">
        <v>3.825136612021858</v>
      </c>
      <c r="P27" s="70">
        <v>3.3</v>
      </c>
      <c r="Q27" s="17"/>
      <c r="R27" s="17"/>
    </row>
    <row r="28" spans="1:18" ht="15" customHeight="1">
      <c r="A28" s="25" t="s">
        <v>251</v>
      </c>
      <c r="B28" s="70">
        <v>10.647</v>
      </c>
      <c r="C28" s="70">
        <v>10.786</v>
      </c>
      <c r="D28" s="70">
        <v>9.590909090909092</v>
      </c>
      <c r="E28" s="70">
        <v>17.365269461077844</v>
      </c>
      <c r="F28" s="70">
        <v>18.543046357615893</v>
      </c>
      <c r="G28" s="70">
        <v>15.6</v>
      </c>
      <c r="H28" s="70">
        <v>44.31137724550898</v>
      </c>
      <c r="I28" s="70">
        <v>45.033112582781456</v>
      </c>
      <c r="J28" s="70">
        <v>50.2</v>
      </c>
      <c r="K28" s="70">
        <v>31.736526946107784</v>
      </c>
      <c r="L28" s="70">
        <v>31.788079470198678</v>
      </c>
      <c r="M28" s="70">
        <v>30.3</v>
      </c>
      <c r="N28" s="70">
        <v>6.58682634730539</v>
      </c>
      <c r="O28" s="70">
        <v>4.635761589403973</v>
      </c>
      <c r="P28" s="70">
        <v>3.8</v>
      </c>
      <c r="Q28" s="17"/>
      <c r="R28" s="17"/>
    </row>
    <row r="29" spans="1:18" ht="15" customHeight="1">
      <c r="A29" s="25" t="s">
        <v>252</v>
      </c>
      <c r="B29" s="70">
        <v>11.167</v>
      </c>
      <c r="C29" s="70">
        <v>10.407</v>
      </c>
      <c r="D29" s="70">
        <v>7.954545454545454</v>
      </c>
      <c r="E29" s="70">
        <v>17.16417910447761</v>
      </c>
      <c r="F29" s="70">
        <v>18.505338078291814</v>
      </c>
      <c r="G29" s="70">
        <v>26.9</v>
      </c>
      <c r="H29" s="70">
        <v>51.11940298507462</v>
      </c>
      <c r="I29" s="70">
        <v>49.46619217081851</v>
      </c>
      <c r="J29" s="70">
        <v>36</v>
      </c>
      <c r="K29" s="70">
        <v>27.238805970149254</v>
      </c>
      <c r="L29" s="70">
        <v>28.825622775800714</v>
      </c>
      <c r="M29" s="70">
        <v>29.1</v>
      </c>
      <c r="N29" s="70">
        <v>4.477611940298507</v>
      </c>
      <c r="O29" s="70">
        <v>3.202846975088968</v>
      </c>
      <c r="P29" s="70">
        <v>8</v>
      </c>
      <c r="Q29" s="17"/>
      <c r="R29" s="17"/>
    </row>
    <row r="30" spans="1:18" ht="15" customHeight="1">
      <c r="A30" s="25" t="s">
        <v>253</v>
      </c>
      <c r="B30" s="70">
        <v>7.97</v>
      </c>
      <c r="C30" s="70">
        <v>7.973</v>
      </c>
      <c r="D30" s="70">
        <v>7.125</v>
      </c>
      <c r="E30" s="70">
        <v>20.072992700729927</v>
      </c>
      <c r="F30" s="70">
        <v>20.103092783505154</v>
      </c>
      <c r="G30" s="70">
        <v>22.6</v>
      </c>
      <c r="H30" s="70">
        <v>48.35766423357664</v>
      </c>
      <c r="I30" s="70">
        <v>46.391752577319586</v>
      </c>
      <c r="J30" s="70">
        <v>46.9</v>
      </c>
      <c r="K30" s="70">
        <v>24.27007299270073</v>
      </c>
      <c r="L30" s="70">
        <v>26.11683848797251</v>
      </c>
      <c r="M30" s="70">
        <v>21.6</v>
      </c>
      <c r="N30" s="70">
        <v>7.2992700729927</v>
      </c>
      <c r="O30" s="70">
        <v>7.3883161512027495</v>
      </c>
      <c r="P30" s="70">
        <v>9</v>
      </c>
      <c r="Q30" s="17"/>
      <c r="R30" s="17"/>
    </row>
    <row r="31" spans="1:18" ht="19.5" customHeight="1">
      <c r="A31" s="23" t="s">
        <v>307</v>
      </c>
      <c r="B31" s="74">
        <v>10.429</v>
      </c>
      <c r="C31" s="74">
        <v>10.39</v>
      </c>
      <c r="D31" s="74">
        <v>10.052023121387283</v>
      </c>
      <c r="E31" s="74">
        <v>18.315918869084204</v>
      </c>
      <c r="F31" s="74">
        <v>18.544600938967136</v>
      </c>
      <c r="G31" s="74">
        <v>20</v>
      </c>
      <c r="H31" s="74">
        <v>45.605408727719734</v>
      </c>
      <c r="I31" s="74">
        <v>45.83333333333333</v>
      </c>
      <c r="J31" s="74">
        <v>46.2</v>
      </c>
      <c r="K31" s="74">
        <v>30.48555623847572</v>
      </c>
      <c r="L31" s="74">
        <v>30.164319248826292</v>
      </c>
      <c r="M31" s="74">
        <v>28.3</v>
      </c>
      <c r="N31" s="74">
        <v>5.593116164720344</v>
      </c>
      <c r="O31" s="74">
        <v>5.457746478873239</v>
      </c>
      <c r="P31" s="74">
        <v>5.6</v>
      </c>
      <c r="Q31" s="17"/>
      <c r="R31" s="17"/>
    </row>
    <row r="32" spans="1:16" ht="11.25">
      <c r="A32" s="2" t="s">
        <v>375</v>
      </c>
      <c r="B32" s="2"/>
      <c r="C32" s="26"/>
      <c r="D32" s="7"/>
      <c r="E32" s="7"/>
      <c r="F32" s="7"/>
      <c r="G32" s="7"/>
      <c r="H32" s="7"/>
      <c r="I32" s="7"/>
      <c r="J32" s="2"/>
      <c r="K32" s="2"/>
      <c r="L32" s="26"/>
      <c r="M32" s="26"/>
      <c r="N32" s="2"/>
      <c r="O32" s="2"/>
      <c r="P32" s="2"/>
    </row>
    <row r="34" spans="4:12" ht="11.25">
      <c r="D34" s="17"/>
      <c r="E34" s="17"/>
      <c r="F34" s="17"/>
      <c r="G34" s="17"/>
      <c r="H34" s="17"/>
      <c r="I34" s="17"/>
      <c r="J34" s="17"/>
      <c r="K34" s="17"/>
      <c r="L34" s="17"/>
    </row>
    <row r="35" spans="4:11" ht="11.25">
      <c r="D35" s="17"/>
      <c r="E35" s="17"/>
      <c r="F35" s="17"/>
      <c r="G35" s="17"/>
      <c r="H35" s="17"/>
      <c r="I35" s="17"/>
      <c r="J35" s="17"/>
      <c r="K35" s="17"/>
    </row>
    <row r="36" spans="4:11" ht="11.25">
      <c r="D36" s="17"/>
      <c r="E36" s="17"/>
      <c r="F36" s="17"/>
      <c r="G36" s="17"/>
      <c r="H36" s="17"/>
      <c r="I36" s="17"/>
      <c r="J36" s="17"/>
      <c r="K36" s="17"/>
    </row>
    <row r="37" spans="4:11" ht="11.25">
      <c r="D37" s="17"/>
      <c r="E37" s="17"/>
      <c r="F37" s="17"/>
      <c r="G37" s="17"/>
      <c r="H37" s="17"/>
      <c r="I37" s="17"/>
      <c r="J37" s="17"/>
      <c r="K37" s="17"/>
    </row>
  </sheetData>
  <mergeCells count="10">
    <mergeCell ref="A5:A6"/>
    <mergeCell ref="B5:D6"/>
    <mergeCell ref="E5:P5"/>
    <mergeCell ref="A2:K2"/>
    <mergeCell ref="K6:M6"/>
    <mergeCell ref="N6:P6"/>
    <mergeCell ref="E6:G6"/>
    <mergeCell ref="H6:J6"/>
    <mergeCell ref="A3:K3"/>
    <mergeCell ref="O3:P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5.xml><?xml version="1.0" encoding="utf-8"?>
<worksheet xmlns="http://schemas.openxmlformats.org/spreadsheetml/2006/main" xmlns:r="http://schemas.openxmlformats.org/officeDocument/2006/relationships">
  <sheetPr codeName="Hoja14"/>
  <dimension ref="A2:AB37"/>
  <sheetViews>
    <sheetView zoomScaleSheetLayoutView="100" workbookViewId="0" topLeftCell="A1">
      <selection activeCell="A39" sqref="A39"/>
    </sheetView>
  </sheetViews>
  <sheetFormatPr defaultColWidth="11.421875" defaultRowHeight="12.75"/>
  <cols>
    <col min="1" max="1" width="37.7109375" style="2" customWidth="1"/>
    <col min="2" max="6" width="5.57421875" style="2" customWidth="1"/>
    <col min="7" max="7" width="5.57421875" style="26" customWidth="1"/>
    <col min="8" max="16" width="5.57421875" style="7" customWidth="1"/>
    <col min="17" max="19" width="5.57421875" style="2" customWidth="1"/>
    <col min="20" max="22" width="5.57421875" style="26" customWidth="1"/>
    <col min="23" max="25" width="5.57421875" style="2" customWidth="1"/>
    <col min="26" max="28" width="5.28125" style="2" customWidth="1"/>
    <col min="29" max="29" width="8.421875" style="2" customWidth="1"/>
    <col min="30" max="30" width="11.28125" style="2" customWidth="1"/>
    <col min="31" max="31" width="8.421875" style="2" customWidth="1"/>
    <col min="32" max="16384" width="11.57421875" style="2" customWidth="1"/>
  </cols>
  <sheetData>
    <row r="1" ht="16.5" customHeight="1"/>
    <row r="2" spans="1:16" s="18" customFormat="1" ht="13.5" customHeight="1">
      <c r="A2" s="478"/>
      <c r="B2" s="478"/>
      <c r="C2" s="478"/>
      <c r="D2" s="478"/>
      <c r="E2" s="478"/>
      <c r="F2" s="478"/>
      <c r="G2" s="478"/>
      <c r="H2" s="478"/>
      <c r="I2" s="478"/>
      <c r="J2" s="478"/>
      <c r="K2" s="478"/>
      <c r="L2" s="62"/>
      <c r="O2" s="226"/>
      <c r="P2" s="226"/>
    </row>
    <row r="3" spans="1:25" s="18" customFormat="1" ht="24.75" customHeight="1">
      <c r="A3" s="479" t="s">
        <v>495</v>
      </c>
      <c r="B3" s="479"/>
      <c r="C3" s="479"/>
      <c r="D3" s="479"/>
      <c r="E3" s="479"/>
      <c r="F3" s="479"/>
      <c r="G3" s="479"/>
      <c r="H3" s="479"/>
      <c r="I3" s="479"/>
      <c r="J3" s="479"/>
      <c r="K3" s="479"/>
      <c r="L3" s="479"/>
      <c r="M3" s="479"/>
      <c r="N3" s="479"/>
      <c r="O3" s="479"/>
      <c r="P3" s="479"/>
      <c r="Q3" s="479"/>
      <c r="R3" s="479"/>
      <c r="S3" s="479"/>
      <c r="T3" s="479"/>
      <c r="U3" s="205"/>
      <c r="V3" s="205"/>
      <c r="W3" s="205"/>
      <c r="X3" s="205"/>
      <c r="Y3" s="27" t="s">
        <v>496</v>
      </c>
    </row>
    <row r="4" spans="6:22" ht="3.75" customHeight="1">
      <c r="F4" s="26"/>
      <c r="G4" s="7"/>
      <c r="M4" s="2"/>
      <c r="N4" s="2"/>
      <c r="O4" s="26"/>
      <c r="P4" s="26"/>
      <c r="T4" s="2"/>
      <c r="U4" s="2"/>
      <c r="V4" s="2"/>
    </row>
    <row r="5" spans="1:25" s="26" customFormat="1" ht="26.25" customHeight="1">
      <c r="A5" s="467" t="s">
        <v>298</v>
      </c>
      <c r="B5" s="449" t="s">
        <v>260</v>
      </c>
      <c r="C5" s="449"/>
      <c r="D5" s="449"/>
      <c r="E5" s="449"/>
      <c r="F5" s="449"/>
      <c r="G5" s="449"/>
      <c r="H5" s="449" t="s">
        <v>261</v>
      </c>
      <c r="I5" s="449"/>
      <c r="J5" s="449"/>
      <c r="K5" s="449"/>
      <c r="L5" s="449"/>
      <c r="M5" s="449"/>
      <c r="N5" s="449" t="s">
        <v>262</v>
      </c>
      <c r="O5" s="449"/>
      <c r="P5" s="449"/>
      <c r="Q5" s="449"/>
      <c r="R5" s="449"/>
      <c r="S5" s="449"/>
      <c r="T5" s="449" t="s">
        <v>263</v>
      </c>
      <c r="U5" s="449"/>
      <c r="V5" s="449"/>
      <c r="W5" s="449"/>
      <c r="X5" s="449"/>
      <c r="Y5" s="449"/>
    </row>
    <row r="6" spans="1:25" s="26" customFormat="1" ht="43.5" customHeight="1">
      <c r="A6" s="452"/>
      <c r="B6" s="511" t="s">
        <v>367</v>
      </c>
      <c r="C6" s="511"/>
      <c r="D6" s="511"/>
      <c r="E6" s="511" t="s">
        <v>497</v>
      </c>
      <c r="F6" s="511"/>
      <c r="G6" s="511"/>
      <c r="H6" s="511" t="s">
        <v>367</v>
      </c>
      <c r="I6" s="511"/>
      <c r="J6" s="511"/>
      <c r="K6" s="511" t="s">
        <v>498</v>
      </c>
      <c r="L6" s="511"/>
      <c r="M6" s="511"/>
      <c r="N6" s="511" t="s">
        <v>367</v>
      </c>
      <c r="O6" s="511"/>
      <c r="P6" s="511"/>
      <c r="Q6" s="511" t="s">
        <v>499</v>
      </c>
      <c r="R6" s="511"/>
      <c r="S6" s="511"/>
      <c r="T6" s="511" t="s">
        <v>367</v>
      </c>
      <c r="U6" s="511"/>
      <c r="V6" s="511"/>
      <c r="W6" s="511" t="s">
        <v>500</v>
      </c>
      <c r="X6" s="511"/>
      <c r="Y6" s="511"/>
    </row>
    <row r="7" spans="1:25" s="26" customFormat="1" ht="22.5" customHeight="1">
      <c r="A7" s="227"/>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c r="T7" s="19">
        <v>2009</v>
      </c>
      <c r="U7" s="19">
        <v>2008</v>
      </c>
      <c r="V7" s="19">
        <v>2007</v>
      </c>
      <c r="W7" s="19">
        <v>2009</v>
      </c>
      <c r="X7" s="19">
        <v>2008</v>
      </c>
      <c r="Y7" s="19">
        <v>2007</v>
      </c>
    </row>
    <row r="8" spans="1:26" s="5" customFormat="1" ht="15" customHeight="1">
      <c r="A8" s="20" t="s">
        <v>239</v>
      </c>
      <c r="B8" s="228">
        <f>SUM(B9:B18)</f>
        <v>251</v>
      </c>
      <c r="C8" s="228">
        <v>266</v>
      </c>
      <c r="D8" s="228">
        <v>289</v>
      </c>
      <c r="E8" s="229">
        <v>3.5856573705179287</v>
      </c>
      <c r="F8" s="229">
        <v>3.3834586466165413</v>
      </c>
      <c r="G8" s="229">
        <v>4.844290657439446</v>
      </c>
      <c r="H8" s="228">
        <f>SUM(H9:H18)</f>
        <v>640</v>
      </c>
      <c r="I8" s="228">
        <v>674</v>
      </c>
      <c r="J8" s="228">
        <v>703</v>
      </c>
      <c r="K8" s="229">
        <v>9.53125</v>
      </c>
      <c r="L8" s="229">
        <v>8.902077151335313</v>
      </c>
      <c r="M8" s="229">
        <v>9.388335704125177</v>
      </c>
      <c r="N8" s="228">
        <f>SUM(N9:N18)</f>
        <v>397</v>
      </c>
      <c r="O8" s="228">
        <v>417</v>
      </c>
      <c r="P8" s="228">
        <v>398</v>
      </c>
      <c r="Q8" s="229">
        <v>12.090680100755668</v>
      </c>
      <c r="R8" s="229">
        <v>10.311750599520384</v>
      </c>
      <c r="S8" s="229">
        <v>5.778894472361809</v>
      </c>
      <c r="T8" s="228">
        <f>SUM(T9:T18)</f>
        <v>73</v>
      </c>
      <c r="U8" s="228">
        <v>74</v>
      </c>
      <c r="V8" s="228">
        <v>80</v>
      </c>
      <c r="W8" s="229">
        <v>8.21917808219178</v>
      </c>
      <c r="X8" s="229">
        <v>6.756756756756757</v>
      </c>
      <c r="Y8" s="229">
        <v>7.5</v>
      </c>
      <c r="Z8" s="30"/>
    </row>
    <row r="9" spans="1:26" s="6" customFormat="1" ht="15" customHeight="1">
      <c r="A9" s="21" t="s">
        <v>240</v>
      </c>
      <c r="B9" s="80">
        <v>25</v>
      </c>
      <c r="C9" s="80">
        <v>29</v>
      </c>
      <c r="D9" s="80">
        <v>33</v>
      </c>
      <c r="E9" s="116">
        <v>0</v>
      </c>
      <c r="F9" s="116">
        <v>0</v>
      </c>
      <c r="G9" s="116">
        <v>0</v>
      </c>
      <c r="H9" s="80">
        <v>82</v>
      </c>
      <c r="I9" s="80">
        <v>93</v>
      </c>
      <c r="J9" s="80">
        <v>103</v>
      </c>
      <c r="K9" s="116">
        <v>10.975609756097562</v>
      </c>
      <c r="L9" s="116">
        <v>3.3333333333333335</v>
      </c>
      <c r="M9" s="116">
        <v>2.912621359223301</v>
      </c>
      <c r="N9" s="80">
        <v>58</v>
      </c>
      <c r="O9" s="80">
        <v>58</v>
      </c>
      <c r="P9" s="80">
        <v>59</v>
      </c>
      <c r="Q9" s="116">
        <v>13.793103448275861</v>
      </c>
      <c r="R9" s="116">
        <v>13.725490196078432</v>
      </c>
      <c r="S9" s="116">
        <v>8.47457627118644</v>
      </c>
      <c r="T9" s="80">
        <v>14</v>
      </c>
      <c r="U9" s="80">
        <v>18</v>
      </c>
      <c r="V9" s="80">
        <v>23</v>
      </c>
      <c r="W9" s="116">
        <v>14.285714285714285</v>
      </c>
      <c r="X9" s="116">
        <v>12.5</v>
      </c>
      <c r="Y9" s="116">
        <v>4.3478260869565215</v>
      </c>
      <c r="Z9" s="30"/>
    </row>
    <row r="10" spans="1:26" s="6" customFormat="1" ht="15" customHeight="1">
      <c r="A10" s="21" t="s">
        <v>300</v>
      </c>
      <c r="B10" s="80">
        <v>26</v>
      </c>
      <c r="C10" s="80">
        <v>29</v>
      </c>
      <c r="D10" s="80">
        <v>29</v>
      </c>
      <c r="E10" s="116">
        <v>0</v>
      </c>
      <c r="F10" s="116">
        <v>0</v>
      </c>
      <c r="G10" s="116">
        <v>0</v>
      </c>
      <c r="H10" s="80">
        <v>96</v>
      </c>
      <c r="I10" s="80">
        <v>90</v>
      </c>
      <c r="J10" s="80">
        <v>84</v>
      </c>
      <c r="K10" s="116">
        <v>9.375</v>
      </c>
      <c r="L10" s="116">
        <v>11.11111111111111</v>
      </c>
      <c r="M10" s="116">
        <v>0</v>
      </c>
      <c r="N10" s="80">
        <v>32</v>
      </c>
      <c r="O10" s="80">
        <v>41</v>
      </c>
      <c r="P10" s="80">
        <v>44</v>
      </c>
      <c r="Q10" s="116">
        <v>6.25</v>
      </c>
      <c r="R10" s="116">
        <v>2.5</v>
      </c>
      <c r="S10" s="116">
        <v>0</v>
      </c>
      <c r="T10" s="80">
        <v>10</v>
      </c>
      <c r="U10" s="80">
        <v>11</v>
      </c>
      <c r="V10" s="80">
        <v>6</v>
      </c>
      <c r="W10" s="116">
        <v>0</v>
      </c>
      <c r="X10" s="116">
        <v>0</v>
      </c>
      <c r="Y10" s="116">
        <v>0</v>
      </c>
      <c r="Z10" s="30"/>
    </row>
    <row r="11" spans="1:26" s="6" customFormat="1" ht="15" customHeight="1">
      <c r="A11" s="21" t="s">
        <v>301</v>
      </c>
      <c r="B11" s="80">
        <v>26</v>
      </c>
      <c r="C11" s="80">
        <v>27</v>
      </c>
      <c r="D11" s="80">
        <v>29</v>
      </c>
      <c r="E11" s="116">
        <v>0</v>
      </c>
      <c r="F11" s="116">
        <v>0</v>
      </c>
      <c r="G11" s="116">
        <v>0</v>
      </c>
      <c r="H11" s="80">
        <v>74</v>
      </c>
      <c r="I11" s="80">
        <v>75</v>
      </c>
      <c r="J11" s="80">
        <v>80</v>
      </c>
      <c r="K11" s="116">
        <v>20.27027027027027</v>
      </c>
      <c r="L11" s="116">
        <v>20.967741935483872</v>
      </c>
      <c r="M11" s="116">
        <v>18.75</v>
      </c>
      <c r="N11" s="80">
        <v>43</v>
      </c>
      <c r="O11" s="80">
        <v>41</v>
      </c>
      <c r="P11" s="80">
        <v>39</v>
      </c>
      <c r="Q11" s="116">
        <v>11.627906976744185</v>
      </c>
      <c r="R11" s="116">
        <v>17.142857142857142</v>
      </c>
      <c r="S11" s="116">
        <v>7.6923076923076925</v>
      </c>
      <c r="T11" s="80">
        <v>10</v>
      </c>
      <c r="U11" s="80">
        <v>6</v>
      </c>
      <c r="V11" s="80">
        <v>4</v>
      </c>
      <c r="W11" s="116">
        <v>10</v>
      </c>
      <c r="X11" s="116">
        <v>0</v>
      </c>
      <c r="Y11" s="116">
        <v>0</v>
      </c>
      <c r="Z11" s="30"/>
    </row>
    <row r="12" spans="1:26" s="6" customFormat="1" ht="15" customHeight="1">
      <c r="A12" s="21" t="s">
        <v>241</v>
      </c>
      <c r="B12" s="80">
        <v>23</v>
      </c>
      <c r="C12" s="80">
        <v>23</v>
      </c>
      <c r="D12" s="80">
        <v>22</v>
      </c>
      <c r="E12" s="116">
        <v>0</v>
      </c>
      <c r="F12" s="116">
        <v>3.7037037037037033</v>
      </c>
      <c r="G12" s="116">
        <v>0</v>
      </c>
      <c r="H12" s="80">
        <v>30</v>
      </c>
      <c r="I12" s="80">
        <v>29</v>
      </c>
      <c r="J12" s="80">
        <v>30</v>
      </c>
      <c r="K12" s="116">
        <v>0</v>
      </c>
      <c r="L12" s="116">
        <v>0</v>
      </c>
      <c r="M12" s="116">
        <v>3.3333333333333335</v>
      </c>
      <c r="N12" s="80">
        <v>26</v>
      </c>
      <c r="O12" s="80">
        <v>26</v>
      </c>
      <c r="P12" s="80">
        <v>25</v>
      </c>
      <c r="Q12" s="116">
        <v>0</v>
      </c>
      <c r="R12" s="116">
        <v>0</v>
      </c>
      <c r="S12" s="116">
        <v>0</v>
      </c>
      <c r="T12" s="80">
        <v>4</v>
      </c>
      <c r="U12" s="80">
        <v>4</v>
      </c>
      <c r="V12" s="80">
        <v>3</v>
      </c>
      <c r="W12" s="116">
        <v>0</v>
      </c>
      <c r="X12" s="116">
        <v>0</v>
      </c>
      <c r="Y12" s="116">
        <v>0</v>
      </c>
      <c r="Z12" s="30"/>
    </row>
    <row r="13" spans="1:26" s="6" customFormat="1" ht="15" customHeight="1">
      <c r="A13" s="21" t="s">
        <v>302</v>
      </c>
      <c r="B13" s="80">
        <v>28</v>
      </c>
      <c r="C13" s="80">
        <v>28</v>
      </c>
      <c r="D13" s="80">
        <v>29</v>
      </c>
      <c r="E13" s="116">
        <v>3.571428571428571</v>
      </c>
      <c r="F13" s="116">
        <v>4.3478260869565215</v>
      </c>
      <c r="G13" s="116">
        <v>3.4482758620689653</v>
      </c>
      <c r="H13" s="80">
        <v>37</v>
      </c>
      <c r="I13" s="80">
        <v>49</v>
      </c>
      <c r="J13" s="80">
        <v>47</v>
      </c>
      <c r="K13" s="116">
        <v>5.405405405405405</v>
      </c>
      <c r="L13" s="116">
        <v>4.25531914893617</v>
      </c>
      <c r="M13" s="116">
        <v>4.25531914893617</v>
      </c>
      <c r="N13" s="80">
        <v>33</v>
      </c>
      <c r="O13" s="80">
        <v>33</v>
      </c>
      <c r="P13" s="80">
        <v>31</v>
      </c>
      <c r="Q13" s="116">
        <v>6.0606060606060606</v>
      </c>
      <c r="R13" s="116">
        <v>10</v>
      </c>
      <c r="S13" s="116">
        <v>3.225806451612903</v>
      </c>
      <c r="T13" s="80">
        <v>7</v>
      </c>
      <c r="U13" s="80">
        <v>8</v>
      </c>
      <c r="V13" s="80">
        <v>9</v>
      </c>
      <c r="W13" s="116">
        <v>0</v>
      </c>
      <c r="X13" s="116">
        <v>0</v>
      </c>
      <c r="Y13" s="116">
        <v>11.11111111111111</v>
      </c>
      <c r="Z13" s="30"/>
    </row>
    <row r="14" spans="1:26" s="6" customFormat="1" ht="15" customHeight="1">
      <c r="A14" s="21" t="s">
        <v>242</v>
      </c>
      <c r="B14" s="80">
        <v>19</v>
      </c>
      <c r="C14" s="80">
        <v>24</v>
      </c>
      <c r="D14" s="80">
        <v>25</v>
      </c>
      <c r="E14" s="116">
        <v>5.263157894736842</v>
      </c>
      <c r="F14" s="116">
        <v>13.043478260869565</v>
      </c>
      <c r="G14" s="116">
        <v>4</v>
      </c>
      <c r="H14" s="80">
        <v>55</v>
      </c>
      <c r="I14" s="80">
        <v>55</v>
      </c>
      <c r="J14" s="80">
        <v>46</v>
      </c>
      <c r="K14" s="116">
        <v>9.090909090909092</v>
      </c>
      <c r="L14" s="116">
        <v>14.583333333333334</v>
      </c>
      <c r="M14" s="116">
        <v>13.043478260869565</v>
      </c>
      <c r="N14" s="80">
        <v>24</v>
      </c>
      <c r="O14" s="80">
        <v>35</v>
      </c>
      <c r="P14" s="80">
        <v>27</v>
      </c>
      <c r="Q14" s="116">
        <v>4.166666666666666</v>
      </c>
      <c r="R14" s="116">
        <v>9.375</v>
      </c>
      <c r="S14" s="116">
        <v>0</v>
      </c>
      <c r="T14" s="80">
        <v>6</v>
      </c>
      <c r="U14" s="80">
        <v>5</v>
      </c>
      <c r="V14" s="80">
        <v>7</v>
      </c>
      <c r="W14" s="116">
        <v>16.666666666666664</v>
      </c>
      <c r="X14" s="116">
        <v>66.66666666666666</v>
      </c>
      <c r="Y14" s="116">
        <v>28.57142857142857</v>
      </c>
      <c r="Z14" s="30"/>
    </row>
    <row r="15" spans="1:26" s="6" customFormat="1" ht="15" customHeight="1">
      <c r="A15" s="21" t="s">
        <v>303</v>
      </c>
      <c r="B15" s="80">
        <v>25</v>
      </c>
      <c r="C15" s="80">
        <v>26</v>
      </c>
      <c r="D15" s="80">
        <v>32</v>
      </c>
      <c r="E15" s="116">
        <v>12</v>
      </c>
      <c r="F15" s="116">
        <v>0</v>
      </c>
      <c r="G15" s="116">
        <v>12.5</v>
      </c>
      <c r="H15" s="80">
        <v>53</v>
      </c>
      <c r="I15" s="80">
        <v>47</v>
      </c>
      <c r="J15" s="80">
        <v>53</v>
      </c>
      <c r="K15" s="116">
        <v>9.433962264150944</v>
      </c>
      <c r="L15" s="116">
        <v>9.30232558139535</v>
      </c>
      <c r="M15" s="116">
        <v>7.547169811320755</v>
      </c>
      <c r="N15" s="80">
        <v>43</v>
      </c>
      <c r="O15" s="80">
        <v>40</v>
      </c>
      <c r="P15" s="80">
        <v>36</v>
      </c>
      <c r="Q15" s="116">
        <v>23.25581395348837</v>
      </c>
      <c r="R15" s="116">
        <v>25</v>
      </c>
      <c r="S15" s="116">
        <v>13.88888888888889</v>
      </c>
      <c r="T15" s="80">
        <v>3</v>
      </c>
      <c r="U15" s="80">
        <v>3</v>
      </c>
      <c r="V15" s="80">
        <v>7</v>
      </c>
      <c r="W15" s="116">
        <v>0</v>
      </c>
      <c r="X15" s="116">
        <v>0</v>
      </c>
      <c r="Y15" s="116">
        <v>14.285714285714285</v>
      </c>
      <c r="Z15" s="30"/>
    </row>
    <row r="16" spans="1:26" s="6" customFormat="1" ht="15" customHeight="1">
      <c r="A16" s="21" t="s">
        <v>243</v>
      </c>
      <c r="B16" s="80">
        <v>28</v>
      </c>
      <c r="C16" s="80">
        <v>29</v>
      </c>
      <c r="D16" s="80">
        <v>33</v>
      </c>
      <c r="E16" s="116">
        <v>0</v>
      </c>
      <c r="F16" s="116">
        <v>0</v>
      </c>
      <c r="G16" s="116">
        <v>6.0606060606060606</v>
      </c>
      <c r="H16" s="80">
        <v>76</v>
      </c>
      <c r="I16" s="80">
        <v>74</v>
      </c>
      <c r="J16" s="80">
        <v>81</v>
      </c>
      <c r="K16" s="116">
        <v>10.526315789473683</v>
      </c>
      <c r="L16" s="116">
        <v>13.846153846153847</v>
      </c>
      <c r="M16" s="116">
        <v>11.11111111111111</v>
      </c>
      <c r="N16" s="80">
        <v>60</v>
      </c>
      <c r="O16" s="80">
        <v>60</v>
      </c>
      <c r="P16" s="80">
        <v>58</v>
      </c>
      <c r="Q16" s="116">
        <v>25</v>
      </c>
      <c r="R16" s="116">
        <v>13.20754716981132</v>
      </c>
      <c r="S16" s="116">
        <v>8.620689655172415</v>
      </c>
      <c r="T16" s="80">
        <v>2</v>
      </c>
      <c r="U16" s="80">
        <v>3</v>
      </c>
      <c r="V16" s="80">
        <v>3</v>
      </c>
      <c r="W16" s="116">
        <v>0</v>
      </c>
      <c r="X16" s="116">
        <v>0</v>
      </c>
      <c r="Y16" s="116">
        <v>0</v>
      </c>
      <c r="Z16" s="30"/>
    </row>
    <row r="17" spans="1:26" s="6" customFormat="1" ht="15" customHeight="1">
      <c r="A17" s="21" t="s">
        <v>244</v>
      </c>
      <c r="B17" s="80">
        <v>8</v>
      </c>
      <c r="C17" s="80">
        <v>11</v>
      </c>
      <c r="D17" s="80">
        <v>14</v>
      </c>
      <c r="E17" s="116">
        <v>0</v>
      </c>
      <c r="F17" s="116">
        <v>11.11111111111111</v>
      </c>
      <c r="G17" s="116">
        <v>7.142857142857142</v>
      </c>
      <c r="H17" s="80">
        <v>49</v>
      </c>
      <c r="I17" s="80">
        <v>59</v>
      </c>
      <c r="J17" s="80">
        <v>68</v>
      </c>
      <c r="K17" s="116">
        <v>2.0408163265306123</v>
      </c>
      <c r="L17" s="116">
        <v>3.508771929824561</v>
      </c>
      <c r="M17" s="116">
        <v>4.411764705882353</v>
      </c>
      <c r="N17" s="80">
        <v>20</v>
      </c>
      <c r="O17" s="80">
        <v>26</v>
      </c>
      <c r="P17" s="80">
        <v>24</v>
      </c>
      <c r="Q17" s="116">
        <v>5</v>
      </c>
      <c r="R17" s="116">
        <v>8.333333333333332</v>
      </c>
      <c r="S17" s="116">
        <v>4.166666666666666</v>
      </c>
      <c r="T17" s="80">
        <v>4</v>
      </c>
      <c r="U17" s="80">
        <v>5</v>
      </c>
      <c r="V17" s="80">
        <v>5</v>
      </c>
      <c r="W17" s="116">
        <v>0</v>
      </c>
      <c r="X17" s="116">
        <v>0</v>
      </c>
      <c r="Y17" s="116">
        <v>0</v>
      </c>
      <c r="Z17" s="30"/>
    </row>
    <row r="18" spans="1:26" s="6" customFormat="1" ht="15" customHeight="1">
      <c r="A18" s="21" t="s">
        <v>304</v>
      </c>
      <c r="B18" s="80">
        <v>43</v>
      </c>
      <c r="C18" s="80">
        <v>40</v>
      </c>
      <c r="D18" s="80">
        <v>43</v>
      </c>
      <c r="E18" s="116">
        <v>9.30232558139535</v>
      </c>
      <c r="F18" s="116">
        <v>8.695652173913043</v>
      </c>
      <c r="G18" s="116">
        <v>11.627906976744185</v>
      </c>
      <c r="H18" s="80">
        <v>88</v>
      </c>
      <c r="I18" s="80">
        <v>103</v>
      </c>
      <c r="J18" s="80">
        <v>111</v>
      </c>
      <c r="K18" s="116">
        <v>7.954545454545454</v>
      </c>
      <c r="L18" s="116">
        <v>11.956521739130435</v>
      </c>
      <c r="M18" s="116">
        <v>12.612612612612612</v>
      </c>
      <c r="N18" s="80">
        <v>58</v>
      </c>
      <c r="O18" s="80">
        <v>57</v>
      </c>
      <c r="P18" s="80">
        <v>55</v>
      </c>
      <c r="Q18" s="116">
        <v>6.896551724137931</v>
      </c>
      <c r="R18" s="116">
        <v>11.76470588235294</v>
      </c>
      <c r="S18" s="116">
        <v>3.6363636363636362</v>
      </c>
      <c r="T18" s="80">
        <v>13</v>
      </c>
      <c r="U18" s="80">
        <v>11</v>
      </c>
      <c r="V18" s="80">
        <v>13</v>
      </c>
      <c r="W18" s="116">
        <v>15.384615384615385</v>
      </c>
      <c r="X18" s="116">
        <v>10</v>
      </c>
      <c r="Y18" s="116">
        <v>7.6923076923076925</v>
      </c>
      <c r="Z18" s="30"/>
    </row>
    <row r="19" spans="1:27" s="5" customFormat="1" ht="15" customHeight="1">
      <c r="A19" s="22" t="s">
        <v>245</v>
      </c>
      <c r="B19" s="131">
        <f>+B20+B21+B22</f>
        <v>47</v>
      </c>
      <c r="C19" s="230">
        <v>50</v>
      </c>
      <c r="D19" s="230">
        <v>58</v>
      </c>
      <c r="E19" s="157">
        <v>4.25531914893617</v>
      </c>
      <c r="F19" s="157">
        <v>4</v>
      </c>
      <c r="G19" s="157">
        <v>3.4482758620689653</v>
      </c>
      <c r="H19" s="131">
        <f>+H20+H21+H22</f>
        <v>102</v>
      </c>
      <c r="I19" s="131">
        <v>107</v>
      </c>
      <c r="J19" s="131">
        <v>100</v>
      </c>
      <c r="K19" s="157">
        <v>8.823529411764707</v>
      </c>
      <c r="L19" s="157">
        <v>6.5420560747663545</v>
      </c>
      <c r="M19" s="157">
        <v>7</v>
      </c>
      <c r="N19" s="131">
        <f>+N20+N21+N22</f>
        <v>99</v>
      </c>
      <c r="O19" s="131">
        <v>97</v>
      </c>
      <c r="P19" s="131">
        <v>94</v>
      </c>
      <c r="Q19" s="157">
        <v>15.151515151515152</v>
      </c>
      <c r="R19" s="157">
        <v>11.34020618556701</v>
      </c>
      <c r="S19" s="157">
        <v>11.702127659574469</v>
      </c>
      <c r="T19" s="131">
        <f>+T20+T21+T22</f>
        <v>18</v>
      </c>
      <c r="U19" s="131">
        <v>19</v>
      </c>
      <c r="V19" s="131">
        <v>17</v>
      </c>
      <c r="W19" s="157">
        <v>0</v>
      </c>
      <c r="X19" s="157">
        <v>5.263157894736842</v>
      </c>
      <c r="Y19" s="157">
        <v>11.76470588235294</v>
      </c>
      <c r="Z19" s="30"/>
      <c r="AA19" s="31"/>
    </row>
    <row r="20" spans="1:26" s="6" customFormat="1" ht="15" customHeight="1">
      <c r="A20" s="21" t="s">
        <v>305</v>
      </c>
      <c r="B20" s="80">
        <v>23</v>
      </c>
      <c r="C20" s="80">
        <v>25</v>
      </c>
      <c r="D20" s="80">
        <v>30</v>
      </c>
      <c r="E20" s="116">
        <v>8.695652173913043</v>
      </c>
      <c r="F20" s="116">
        <v>8.695652173913043</v>
      </c>
      <c r="G20" s="116">
        <v>6.666666666666667</v>
      </c>
      <c r="H20" s="80">
        <v>28</v>
      </c>
      <c r="I20" s="80">
        <v>36</v>
      </c>
      <c r="J20" s="80">
        <v>50</v>
      </c>
      <c r="K20" s="116">
        <v>10.714285714285714</v>
      </c>
      <c r="L20" s="116">
        <v>9.090909090909092</v>
      </c>
      <c r="M20" s="116">
        <v>6</v>
      </c>
      <c r="N20" s="80">
        <v>64</v>
      </c>
      <c r="O20" s="80">
        <v>63</v>
      </c>
      <c r="P20" s="80">
        <v>63</v>
      </c>
      <c r="Q20" s="116">
        <v>14.0625</v>
      </c>
      <c r="R20" s="116">
        <v>12.5</v>
      </c>
      <c r="S20" s="116">
        <v>12.698412698412698</v>
      </c>
      <c r="T20" s="80">
        <v>9</v>
      </c>
      <c r="U20" s="80">
        <v>10</v>
      </c>
      <c r="V20" s="80">
        <v>8</v>
      </c>
      <c r="W20" s="116">
        <v>0</v>
      </c>
      <c r="X20" s="116">
        <v>0</v>
      </c>
      <c r="Y20" s="116">
        <v>0</v>
      </c>
      <c r="Z20" s="30"/>
    </row>
    <row r="21" spans="1:26" s="6" customFormat="1" ht="15" customHeight="1">
      <c r="A21" s="21" t="s">
        <v>246</v>
      </c>
      <c r="B21" s="80">
        <v>9</v>
      </c>
      <c r="C21" s="80">
        <v>11</v>
      </c>
      <c r="D21" s="80">
        <v>11</v>
      </c>
      <c r="E21" s="116">
        <v>0</v>
      </c>
      <c r="F21" s="116">
        <v>0</v>
      </c>
      <c r="G21" s="116">
        <v>0</v>
      </c>
      <c r="H21" s="80">
        <v>22</v>
      </c>
      <c r="I21" s="80">
        <v>20</v>
      </c>
      <c r="J21" s="80">
        <v>17</v>
      </c>
      <c r="K21" s="116">
        <v>4.545454545454546</v>
      </c>
      <c r="L21" s="116">
        <v>0</v>
      </c>
      <c r="M21" s="116">
        <v>0</v>
      </c>
      <c r="N21" s="80">
        <v>7</v>
      </c>
      <c r="O21" s="80">
        <v>7</v>
      </c>
      <c r="P21" s="80">
        <v>8</v>
      </c>
      <c r="Q21" s="116">
        <v>14.285714285714285</v>
      </c>
      <c r="R21" s="116">
        <v>16.666666666666664</v>
      </c>
      <c r="S21" s="116">
        <v>12.5</v>
      </c>
      <c r="T21" s="80">
        <v>0</v>
      </c>
      <c r="U21" s="80">
        <v>0</v>
      </c>
      <c r="V21" s="80">
        <v>0</v>
      </c>
      <c r="W21" s="116">
        <v>0</v>
      </c>
      <c r="X21" s="116">
        <v>0</v>
      </c>
      <c r="Y21" s="116">
        <v>0</v>
      </c>
      <c r="Z21" s="30"/>
    </row>
    <row r="22" spans="1:26" s="6" customFormat="1" ht="15" customHeight="1">
      <c r="A22" s="21" t="s">
        <v>306</v>
      </c>
      <c r="B22" s="80">
        <v>15</v>
      </c>
      <c r="C22" s="80">
        <v>14</v>
      </c>
      <c r="D22" s="80">
        <v>17</v>
      </c>
      <c r="E22" s="116">
        <v>0</v>
      </c>
      <c r="F22" s="116">
        <v>0</v>
      </c>
      <c r="G22" s="116">
        <v>0</v>
      </c>
      <c r="H22" s="80">
        <v>52</v>
      </c>
      <c r="I22" s="80">
        <v>51</v>
      </c>
      <c r="J22" s="80">
        <v>33</v>
      </c>
      <c r="K22" s="116">
        <v>9.615384615384617</v>
      </c>
      <c r="L22" s="116">
        <v>8.51063829787234</v>
      </c>
      <c r="M22" s="116">
        <v>12.121212121212121</v>
      </c>
      <c r="N22" s="80">
        <v>28</v>
      </c>
      <c r="O22" s="80">
        <v>27</v>
      </c>
      <c r="P22" s="80">
        <v>23</v>
      </c>
      <c r="Q22" s="116">
        <v>17.857142857142858</v>
      </c>
      <c r="R22" s="116">
        <v>12.5</v>
      </c>
      <c r="S22" s="116">
        <v>8.695652173913043</v>
      </c>
      <c r="T22" s="80">
        <v>9</v>
      </c>
      <c r="U22" s="80">
        <v>9</v>
      </c>
      <c r="V22" s="80">
        <v>9</v>
      </c>
      <c r="W22" s="116">
        <v>0</v>
      </c>
      <c r="X22" s="116">
        <v>12.5</v>
      </c>
      <c r="Y22" s="116">
        <v>22.22222222222222</v>
      </c>
      <c r="Z22" s="30"/>
    </row>
    <row r="23" spans="1:28" s="6" customFormat="1" ht="15" customHeight="1">
      <c r="A23" s="23" t="s">
        <v>307</v>
      </c>
      <c r="B23" s="124">
        <v>298</v>
      </c>
      <c r="C23" s="124">
        <v>316</v>
      </c>
      <c r="D23" s="124">
        <v>347</v>
      </c>
      <c r="E23" s="231">
        <v>3.691275167785235</v>
      </c>
      <c r="F23" s="231">
        <v>3.606557377049181</v>
      </c>
      <c r="G23" s="231">
        <v>4.610951008645533</v>
      </c>
      <c r="H23" s="124">
        <v>742</v>
      </c>
      <c r="I23" s="124">
        <v>781</v>
      </c>
      <c r="J23" s="124">
        <v>803</v>
      </c>
      <c r="K23" s="231">
        <v>9.433962264150944</v>
      </c>
      <c r="L23" s="231">
        <v>9.38375350140056</v>
      </c>
      <c r="M23" s="231">
        <v>9.090909090909092</v>
      </c>
      <c r="N23" s="124">
        <v>496</v>
      </c>
      <c r="O23" s="124">
        <v>514</v>
      </c>
      <c r="P23" s="124">
        <v>492</v>
      </c>
      <c r="Q23" s="231">
        <v>12.701612903225806</v>
      </c>
      <c r="R23" s="231">
        <v>11.73913043478261</v>
      </c>
      <c r="S23" s="231">
        <v>6.910569105691057</v>
      </c>
      <c r="T23" s="124">
        <v>91</v>
      </c>
      <c r="U23" s="124">
        <v>93</v>
      </c>
      <c r="V23" s="124">
        <v>97</v>
      </c>
      <c r="W23" s="231">
        <v>6.593406593406594</v>
      </c>
      <c r="X23" s="231">
        <v>6.896551724137931</v>
      </c>
      <c r="Y23" s="231">
        <v>8.24742268041237</v>
      </c>
      <c r="Z23" s="30"/>
      <c r="AA23" s="30"/>
      <c r="AB23" s="30"/>
    </row>
    <row r="24" spans="1:26" s="6" customFormat="1" ht="15" customHeight="1">
      <c r="A24" s="24" t="s">
        <v>249</v>
      </c>
      <c r="C24" s="232"/>
      <c r="D24" s="232"/>
      <c r="E24" s="232"/>
      <c r="F24" s="232"/>
      <c r="G24" s="232"/>
      <c r="I24" s="232"/>
      <c r="J24" s="232"/>
      <c r="K24" s="232"/>
      <c r="L24" s="232"/>
      <c r="M24" s="232"/>
      <c r="O24" s="232"/>
      <c r="P24" s="232"/>
      <c r="Q24" s="232"/>
      <c r="R24" s="232"/>
      <c r="S24" s="232"/>
      <c r="U24" s="232"/>
      <c r="V24" s="232"/>
      <c r="W24" s="232"/>
      <c r="X24" s="232"/>
      <c r="Y24" s="232"/>
      <c r="Z24" s="30"/>
    </row>
    <row r="25" spans="1:26" s="6" customFormat="1" ht="15" customHeight="1">
      <c r="A25" s="21" t="s">
        <v>308</v>
      </c>
      <c r="B25" s="80">
        <v>83</v>
      </c>
      <c r="C25" s="80">
        <v>88</v>
      </c>
      <c r="D25" s="80">
        <v>92</v>
      </c>
      <c r="E25" s="116">
        <v>2.4096385542168677</v>
      </c>
      <c r="F25" s="116">
        <v>2.3255813953488373</v>
      </c>
      <c r="G25" s="116">
        <v>2.1739130434782608</v>
      </c>
      <c r="H25" s="80">
        <v>188</v>
      </c>
      <c r="I25" s="80">
        <v>203</v>
      </c>
      <c r="J25" s="80">
        <v>215</v>
      </c>
      <c r="K25" s="116">
        <v>8.51063829787234</v>
      </c>
      <c r="L25" s="116">
        <v>6.842105263157896</v>
      </c>
      <c r="M25" s="116">
        <v>5.116279069767442</v>
      </c>
      <c r="N25" s="80">
        <v>198</v>
      </c>
      <c r="O25" s="80">
        <v>189</v>
      </c>
      <c r="P25" s="80">
        <v>171</v>
      </c>
      <c r="Q25" s="116">
        <v>16.161616161616163</v>
      </c>
      <c r="R25" s="116">
        <v>17.391304347826086</v>
      </c>
      <c r="S25" s="116">
        <v>9.941520467836257</v>
      </c>
      <c r="T25" s="80">
        <v>21</v>
      </c>
      <c r="U25" s="80">
        <v>27</v>
      </c>
      <c r="V25" s="80">
        <v>24</v>
      </c>
      <c r="W25" s="116">
        <v>0</v>
      </c>
      <c r="X25" s="116">
        <v>3.8461538461538463</v>
      </c>
      <c r="Y25" s="116">
        <v>0</v>
      </c>
      <c r="Z25" s="30"/>
    </row>
    <row r="26" spans="1:26" s="6" customFormat="1" ht="15" customHeight="1">
      <c r="A26" s="21" t="s">
        <v>309</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30"/>
    </row>
    <row r="27" spans="1:26" s="6" customFormat="1" ht="15" customHeight="1">
      <c r="A27" s="25" t="s">
        <v>250</v>
      </c>
      <c r="B27" s="80">
        <v>30</v>
      </c>
      <c r="C27" s="80">
        <v>31</v>
      </c>
      <c r="D27" s="80">
        <v>85</v>
      </c>
      <c r="E27" s="116">
        <v>3.3333333333333335</v>
      </c>
      <c r="F27" s="116">
        <v>3.3333333333333335</v>
      </c>
      <c r="G27" s="116">
        <v>3.5294117647058822</v>
      </c>
      <c r="H27" s="80">
        <v>78</v>
      </c>
      <c r="I27" s="80">
        <v>101</v>
      </c>
      <c r="J27" s="80">
        <v>232</v>
      </c>
      <c r="K27" s="116">
        <v>8.974358974358974</v>
      </c>
      <c r="L27" s="116">
        <v>8.60215053763441</v>
      </c>
      <c r="M27" s="116">
        <v>10.344827586206897</v>
      </c>
      <c r="N27" s="80">
        <v>39</v>
      </c>
      <c r="O27" s="80">
        <v>44</v>
      </c>
      <c r="P27" s="80">
        <v>120</v>
      </c>
      <c r="Q27" s="116">
        <v>12.82051282051282</v>
      </c>
      <c r="R27" s="116">
        <v>4.761904761904762</v>
      </c>
      <c r="S27" s="116">
        <v>6.666666666666667</v>
      </c>
      <c r="T27" s="80">
        <v>7</v>
      </c>
      <c r="U27" s="80">
        <v>7</v>
      </c>
      <c r="V27" s="80">
        <v>15</v>
      </c>
      <c r="W27" s="116">
        <v>0</v>
      </c>
      <c r="X27" s="116">
        <v>16.666666666666664</v>
      </c>
      <c r="Y27" s="116">
        <v>6.666666666666667</v>
      </c>
      <c r="Z27" s="30"/>
    </row>
    <row r="28" spans="1:26" s="6" customFormat="1" ht="15" customHeight="1">
      <c r="A28" s="25" t="s">
        <v>251</v>
      </c>
      <c r="B28" s="80">
        <v>29</v>
      </c>
      <c r="C28" s="80">
        <v>28</v>
      </c>
      <c r="D28" s="80">
        <v>33</v>
      </c>
      <c r="E28" s="116">
        <v>0</v>
      </c>
      <c r="F28" s="116">
        <v>0</v>
      </c>
      <c r="G28" s="116">
        <v>3.0303030303030303</v>
      </c>
      <c r="H28" s="80">
        <v>74</v>
      </c>
      <c r="I28" s="80">
        <v>68</v>
      </c>
      <c r="J28" s="80">
        <v>106</v>
      </c>
      <c r="K28" s="116">
        <v>14.864864864864865</v>
      </c>
      <c r="L28" s="116">
        <v>11.475409836065573</v>
      </c>
      <c r="M28" s="116">
        <v>9.433962264150944</v>
      </c>
      <c r="N28" s="80">
        <v>53</v>
      </c>
      <c r="O28" s="80">
        <v>48</v>
      </c>
      <c r="P28" s="80">
        <v>64</v>
      </c>
      <c r="Q28" s="116">
        <v>13.20754716981132</v>
      </c>
      <c r="R28" s="116">
        <v>6.666666666666667</v>
      </c>
      <c r="S28" s="116">
        <v>3.125</v>
      </c>
      <c r="T28" s="80">
        <v>11</v>
      </c>
      <c r="U28" s="80">
        <v>7</v>
      </c>
      <c r="V28" s="80">
        <v>8</v>
      </c>
      <c r="W28" s="116">
        <v>18.181818181818183</v>
      </c>
      <c r="X28" s="116">
        <v>16.666666666666664</v>
      </c>
      <c r="Y28" s="116">
        <v>12.5</v>
      </c>
      <c r="Z28" s="30"/>
    </row>
    <row r="29" spans="1:26" s="6" customFormat="1" ht="15" customHeight="1">
      <c r="A29" s="25" t="s">
        <v>252</v>
      </c>
      <c r="B29" s="80">
        <v>46</v>
      </c>
      <c r="C29" s="80">
        <v>52</v>
      </c>
      <c r="D29" s="80">
        <v>47</v>
      </c>
      <c r="E29" s="116">
        <v>4.3478260869565215</v>
      </c>
      <c r="F29" s="116">
        <v>6.122448979591836</v>
      </c>
      <c r="G29" s="116">
        <v>8.51063829787234</v>
      </c>
      <c r="H29" s="80">
        <v>137</v>
      </c>
      <c r="I29" s="80">
        <v>139</v>
      </c>
      <c r="J29" s="80">
        <v>63</v>
      </c>
      <c r="K29" s="116">
        <v>6.569343065693431</v>
      </c>
      <c r="L29" s="116">
        <v>11.2</v>
      </c>
      <c r="M29" s="116">
        <v>6.349206349206349</v>
      </c>
      <c r="N29" s="80">
        <v>73</v>
      </c>
      <c r="O29" s="80">
        <v>81</v>
      </c>
      <c r="P29" s="80">
        <v>51</v>
      </c>
      <c r="Q29" s="116">
        <v>9.58904109589041</v>
      </c>
      <c r="R29" s="116">
        <v>6.578947368421052</v>
      </c>
      <c r="S29" s="116">
        <v>5.88235294117647</v>
      </c>
      <c r="T29" s="80">
        <v>12</v>
      </c>
      <c r="U29" s="80">
        <v>9</v>
      </c>
      <c r="V29" s="80">
        <v>14</v>
      </c>
      <c r="W29" s="116">
        <v>0</v>
      </c>
      <c r="X29" s="116">
        <v>0</v>
      </c>
      <c r="Y29" s="116">
        <v>14.285714285714285</v>
      </c>
      <c r="Z29" s="30"/>
    </row>
    <row r="30" spans="1:26" s="6" customFormat="1" ht="15" customHeight="1">
      <c r="A30" s="25" t="s">
        <v>253</v>
      </c>
      <c r="B30" s="80">
        <v>110</v>
      </c>
      <c r="C30" s="80">
        <v>117</v>
      </c>
      <c r="D30" s="80">
        <v>90</v>
      </c>
      <c r="E30" s="116">
        <v>5.454545454545454</v>
      </c>
      <c r="F30" s="116">
        <v>4.464285714285714</v>
      </c>
      <c r="G30" s="116">
        <v>6.666666666666667</v>
      </c>
      <c r="H30" s="80">
        <v>265</v>
      </c>
      <c r="I30" s="80">
        <v>270</v>
      </c>
      <c r="J30" s="80">
        <v>187</v>
      </c>
      <c r="K30" s="116">
        <v>10.18867924528302</v>
      </c>
      <c r="L30" s="116">
        <v>10.204081632653061</v>
      </c>
      <c r="M30" s="116">
        <v>12.834224598930483</v>
      </c>
      <c r="N30" s="80">
        <v>133</v>
      </c>
      <c r="O30" s="80">
        <v>152</v>
      </c>
      <c r="P30" s="80">
        <v>86</v>
      </c>
      <c r="Q30" s="116">
        <v>9.022556390977442</v>
      </c>
      <c r="R30" s="116">
        <v>11.76470588235294</v>
      </c>
      <c r="S30" s="116">
        <v>4.651162790697675</v>
      </c>
      <c r="T30" s="80">
        <v>40</v>
      </c>
      <c r="U30" s="80">
        <v>43</v>
      </c>
      <c r="V30" s="80">
        <v>36</v>
      </c>
      <c r="W30" s="116">
        <v>10</v>
      </c>
      <c r="X30" s="116">
        <v>7.5</v>
      </c>
      <c r="Y30" s="116">
        <v>11.11111111111111</v>
      </c>
      <c r="Z30" s="30"/>
    </row>
    <row r="31" spans="1:26" ht="15" customHeight="1">
      <c r="A31" s="23" t="s">
        <v>307</v>
      </c>
      <c r="B31" s="124">
        <v>298</v>
      </c>
      <c r="C31" s="124">
        <v>316</v>
      </c>
      <c r="D31" s="124">
        <v>347</v>
      </c>
      <c r="E31" s="231">
        <v>3.691275167785235</v>
      </c>
      <c r="F31" s="231">
        <v>3.606557377049181</v>
      </c>
      <c r="G31" s="231">
        <v>4.610951008645533</v>
      </c>
      <c r="H31" s="124">
        <v>742</v>
      </c>
      <c r="I31" s="124">
        <v>781</v>
      </c>
      <c r="J31" s="124">
        <v>803</v>
      </c>
      <c r="K31" s="231">
        <v>9.433962264150944</v>
      </c>
      <c r="L31" s="231">
        <v>9.38375350140056</v>
      </c>
      <c r="M31" s="231">
        <v>9.090909090909092</v>
      </c>
      <c r="N31" s="124">
        <v>496</v>
      </c>
      <c r="O31" s="124">
        <v>514</v>
      </c>
      <c r="P31" s="124">
        <v>492</v>
      </c>
      <c r="Q31" s="231">
        <v>12.701612903225806</v>
      </c>
      <c r="R31" s="231">
        <v>11.73913043478261</v>
      </c>
      <c r="S31" s="231">
        <v>6.910569105691057</v>
      </c>
      <c r="T31" s="124">
        <v>91</v>
      </c>
      <c r="U31" s="124">
        <v>93</v>
      </c>
      <c r="V31" s="124">
        <v>97</v>
      </c>
      <c r="W31" s="231">
        <v>6.593406593406594</v>
      </c>
      <c r="X31" s="231">
        <v>6.896551724137931</v>
      </c>
      <c r="Y31" s="231">
        <v>8.24742268041237</v>
      </c>
      <c r="Z31" s="30"/>
    </row>
    <row r="32" spans="1:22" ht="11.25">
      <c r="A32" s="2" t="s">
        <v>375</v>
      </c>
      <c r="B32" s="33"/>
      <c r="C32" s="33"/>
      <c r="D32" s="33"/>
      <c r="F32" s="26"/>
      <c r="G32" s="7"/>
      <c r="M32" s="2"/>
      <c r="N32" s="2"/>
      <c r="O32" s="26"/>
      <c r="P32" s="26"/>
      <c r="T32" s="2"/>
      <c r="U32" s="2"/>
      <c r="V32" s="17"/>
    </row>
    <row r="33" spans="1:22" ht="11.25">
      <c r="A33" s="33"/>
      <c r="B33" s="33"/>
      <c r="C33" s="33"/>
      <c r="D33" s="33"/>
      <c r="E33" s="17"/>
      <c r="F33" s="218"/>
      <c r="G33" s="218"/>
      <c r="H33" s="219"/>
      <c r="I33" s="219"/>
      <c r="J33" s="219"/>
      <c r="K33" s="219"/>
      <c r="L33" s="17"/>
      <c r="M33" s="17"/>
      <c r="N33" s="233"/>
      <c r="O33" s="2"/>
      <c r="P33" s="2"/>
      <c r="T33" s="2"/>
      <c r="U33" s="2"/>
      <c r="V33" s="2"/>
    </row>
    <row r="34" spans="1:26" ht="11.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1.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5" ht="11.25">
      <c r="A36" s="8"/>
      <c r="B36" s="61"/>
      <c r="C36" s="61"/>
      <c r="D36" s="61"/>
      <c r="E36" s="61"/>
      <c r="F36" s="61"/>
      <c r="G36" s="61"/>
      <c r="H36" s="61"/>
      <c r="I36" s="61"/>
      <c r="J36" s="61"/>
      <c r="K36" s="234"/>
      <c r="L36" s="61"/>
      <c r="M36" s="61"/>
      <c r="N36" s="61"/>
      <c r="O36" s="61"/>
      <c r="P36" s="61"/>
      <c r="Q36" s="61"/>
      <c r="R36" s="61"/>
      <c r="S36" s="61"/>
      <c r="T36" s="61"/>
      <c r="U36" s="61"/>
      <c r="V36" s="61"/>
      <c r="W36" s="61"/>
      <c r="X36" s="61"/>
      <c r="Y36" s="61"/>
    </row>
    <row r="37" ht="11.25">
      <c r="F37" s="60"/>
    </row>
  </sheetData>
  <mergeCells count="15">
    <mergeCell ref="T5:Y5"/>
    <mergeCell ref="T6:V6"/>
    <mergeCell ref="W6:Y6"/>
    <mergeCell ref="N6:P6"/>
    <mergeCell ref="Q6:S6"/>
    <mergeCell ref="A2:K2"/>
    <mergeCell ref="A3:T3"/>
    <mergeCell ref="A5:A6"/>
    <mergeCell ref="H5:M5"/>
    <mergeCell ref="B5:G5"/>
    <mergeCell ref="N5:S5"/>
    <mergeCell ref="B6:D6"/>
    <mergeCell ref="E6:G6"/>
    <mergeCell ref="H6:J6"/>
    <mergeCell ref="K6:M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16.xml><?xml version="1.0" encoding="utf-8"?>
<worksheet xmlns="http://schemas.openxmlformats.org/spreadsheetml/2006/main" xmlns:r="http://schemas.openxmlformats.org/officeDocument/2006/relationships">
  <sheetPr codeName="Hoja15"/>
  <dimension ref="A1:DQ37"/>
  <sheetViews>
    <sheetView zoomScaleSheetLayoutView="100" workbookViewId="0" topLeftCell="A1">
      <selection activeCell="A39" sqref="A39"/>
    </sheetView>
  </sheetViews>
  <sheetFormatPr defaultColWidth="11.421875" defaultRowHeight="12.75"/>
  <cols>
    <col min="1" max="1" width="37.7109375" style="2" customWidth="1"/>
    <col min="2" max="4" width="7.00390625" style="2" customWidth="1"/>
    <col min="5" max="19" width="7.57421875" style="17" customWidth="1"/>
    <col min="20" max="25" width="5.7109375" style="17" customWidth="1"/>
    <col min="26" max="27" width="5.7109375" style="9" customWidth="1"/>
    <col min="28" max="28" width="5.7109375" style="17" customWidth="1"/>
    <col min="29" max="30" width="5.7109375" style="2" customWidth="1"/>
    <col min="31" max="31" width="5.7109375" style="17" customWidth="1"/>
    <col min="32" max="33" width="5.7109375" style="2" customWidth="1"/>
    <col min="34" max="34" width="5.7109375" style="17" customWidth="1"/>
    <col min="35" max="16384" width="11.57421875" style="2" customWidth="1"/>
  </cols>
  <sheetData>
    <row r="1" ht="30" customHeight="1">
      <c r="AH1" s="235"/>
    </row>
    <row r="2" spans="1:24" s="18" customFormat="1" ht="18" customHeight="1">
      <c r="A2" s="34"/>
      <c r="B2" s="34"/>
      <c r="C2" s="34"/>
      <c r="D2" s="34"/>
      <c r="E2" s="34"/>
      <c r="F2" s="34"/>
      <c r="G2" s="34"/>
      <c r="H2" s="34"/>
      <c r="I2" s="34"/>
      <c r="J2" s="34"/>
      <c r="K2" s="34"/>
      <c r="L2" s="34"/>
      <c r="M2" s="34"/>
      <c r="N2" s="34"/>
      <c r="O2" s="34"/>
      <c r="P2" s="34"/>
      <c r="Q2" s="34"/>
      <c r="R2" s="34"/>
      <c r="S2" s="34"/>
      <c r="T2" s="34"/>
      <c r="U2" s="34"/>
      <c r="V2" s="34"/>
      <c r="W2" s="62"/>
      <c r="X2" s="236"/>
    </row>
    <row r="3" spans="1:24" s="18" customFormat="1" ht="19.5" customHeight="1">
      <c r="A3" s="479" t="s">
        <v>501</v>
      </c>
      <c r="B3" s="479"/>
      <c r="C3" s="479"/>
      <c r="D3" s="479"/>
      <c r="E3" s="479"/>
      <c r="F3" s="479"/>
      <c r="G3" s="479"/>
      <c r="H3" s="479"/>
      <c r="I3" s="479"/>
      <c r="J3" s="15"/>
      <c r="K3" s="15"/>
      <c r="L3" s="15"/>
      <c r="M3" s="15"/>
      <c r="N3" s="15"/>
      <c r="O3" s="15"/>
      <c r="P3" s="15"/>
      <c r="Q3" s="15"/>
      <c r="R3" s="460" t="s">
        <v>502</v>
      </c>
      <c r="S3" s="460"/>
      <c r="T3" s="34"/>
      <c r="U3" s="34"/>
      <c r="V3" s="34"/>
      <c r="W3" s="62"/>
      <c r="X3" s="236"/>
    </row>
    <row r="4" spans="20:121" ht="9.75" customHeight="1">
      <c r="T4" s="34"/>
      <c r="U4" s="34"/>
      <c r="V4" s="34"/>
      <c r="W4" s="62"/>
      <c r="X4" s="236"/>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row>
    <row r="5" spans="1:121" s="238" customFormat="1" ht="18" customHeight="1">
      <c r="A5" s="28"/>
      <c r="B5" s="476" t="s">
        <v>264</v>
      </c>
      <c r="C5" s="476"/>
      <c r="D5" s="476"/>
      <c r="E5" s="489" t="s">
        <v>503</v>
      </c>
      <c r="F5" s="489"/>
      <c r="G5" s="489"/>
      <c r="H5" s="489" t="s">
        <v>355</v>
      </c>
      <c r="I5" s="489"/>
      <c r="J5" s="489"/>
      <c r="K5" s="489">
        <v>4</v>
      </c>
      <c r="L5" s="489"/>
      <c r="M5" s="489"/>
      <c r="N5" s="489">
        <v>5</v>
      </c>
      <c r="O5" s="489"/>
      <c r="P5" s="489"/>
      <c r="Q5" s="489" t="s">
        <v>356</v>
      </c>
      <c r="R5" s="489"/>
      <c r="S5" s="489"/>
      <c r="T5" s="34"/>
      <c r="U5" s="34"/>
      <c r="V5" s="34"/>
      <c r="W5" s="62"/>
      <c r="X5" s="236"/>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row>
    <row r="6" spans="1:121" s="26" customFormat="1" ht="17.25" customHeight="1">
      <c r="A6" s="28"/>
      <c r="B6" s="475"/>
      <c r="C6" s="475"/>
      <c r="D6" s="475"/>
      <c r="E6" s="503" t="s">
        <v>357</v>
      </c>
      <c r="F6" s="503"/>
      <c r="G6" s="503"/>
      <c r="H6" s="503" t="s">
        <v>357</v>
      </c>
      <c r="I6" s="503"/>
      <c r="J6" s="503"/>
      <c r="K6" s="503" t="s">
        <v>357</v>
      </c>
      <c r="L6" s="503"/>
      <c r="M6" s="503"/>
      <c r="N6" s="503" t="s">
        <v>357</v>
      </c>
      <c r="O6" s="503"/>
      <c r="P6" s="503"/>
      <c r="Q6" s="503" t="s">
        <v>357</v>
      </c>
      <c r="R6" s="503"/>
      <c r="S6" s="503"/>
      <c r="T6" s="34"/>
      <c r="U6" s="34"/>
      <c r="V6" s="34"/>
      <c r="W6" s="62"/>
      <c r="X6" s="236"/>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row>
    <row r="7" spans="1:121" s="26" customFormat="1" ht="18.75" customHeight="1">
      <c r="A7" s="28"/>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c r="T7" s="34"/>
      <c r="U7" s="34"/>
      <c r="V7" s="34"/>
      <c r="W7" s="62"/>
      <c r="X7" s="236"/>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row>
    <row r="8" spans="1:121" s="224" customFormat="1" ht="19.5" customHeight="1">
      <c r="A8" s="20" t="s">
        <v>239</v>
      </c>
      <c r="B8" s="239">
        <v>134</v>
      </c>
      <c r="C8" s="239">
        <v>141</v>
      </c>
      <c r="D8" s="239">
        <v>146</v>
      </c>
      <c r="E8" s="128">
        <v>8.955223880597014</v>
      </c>
      <c r="F8" s="128">
        <v>5.673758865248227</v>
      </c>
      <c r="G8" s="128">
        <v>8.9</v>
      </c>
      <c r="H8" s="128">
        <v>84.32835820895522</v>
      </c>
      <c r="I8" s="128">
        <v>88.65248226950354</v>
      </c>
      <c r="J8" s="128">
        <v>81.5</v>
      </c>
      <c r="K8" s="128">
        <v>5.970149253731343</v>
      </c>
      <c r="L8" s="128">
        <v>4.964539007092199</v>
      </c>
      <c r="M8" s="128">
        <v>6.8</v>
      </c>
      <c r="N8" s="128">
        <v>0.7462686567164178</v>
      </c>
      <c r="O8" s="128">
        <v>0</v>
      </c>
      <c r="P8" s="128">
        <v>1.4</v>
      </c>
      <c r="Q8" s="128">
        <v>0</v>
      </c>
      <c r="R8" s="128">
        <v>0.7092198581560284</v>
      </c>
      <c r="S8" s="128">
        <v>1.4</v>
      </c>
      <c r="T8" s="220"/>
      <c r="U8" s="220"/>
      <c r="V8" s="34"/>
      <c r="W8" s="62"/>
      <c r="X8" s="236"/>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row>
    <row r="9" spans="1:121" s="146" customFormat="1" ht="15" customHeight="1">
      <c r="A9" s="21" t="s">
        <v>240</v>
      </c>
      <c r="B9" s="69">
        <v>15</v>
      </c>
      <c r="C9" s="69">
        <v>15</v>
      </c>
      <c r="D9" s="69">
        <v>17</v>
      </c>
      <c r="E9" s="70">
        <v>6.666666666666667</v>
      </c>
      <c r="F9" s="70">
        <v>0</v>
      </c>
      <c r="G9" s="70">
        <v>11.8</v>
      </c>
      <c r="H9" s="70">
        <v>93.33333333333333</v>
      </c>
      <c r="I9" s="70">
        <v>100</v>
      </c>
      <c r="J9" s="70">
        <v>76.5</v>
      </c>
      <c r="K9" s="70">
        <v>0</v>
      </c>
      <c r="L9" s="70">
        <v>0</v>
      </c>
      <c r="M9" s="70">
        <v>5.9</v>
      </c>
      <c r="N9" s="70">
        <v>0</v>
      </c>
      <c r="O9" s="70">
        <v>0</v>
      </c>
      <c r="P9" s="70">
        <v>0</v>
      </c>
      <c r="Q9" s="70">
        <v>0</v>
      </c>
      <c r="R9" s="70">
        <v>0</v>
      </c>
      <c r="S9" s="70">
        <v>5.9</v>
      </c>
      <c r="T9" s="220"/>
      <c r="U9" s="220"/>
      <c r="V9" s="34"/>
      <c r="W9" s="62"/>
      <c r="X9" s="236"/>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row>
    <row r="10" spans="1:121" s="146" customFormat="1" ht="15" customHeight="1">
      <c r="A10" s="21" t="s">
        <v>300</v>
      </c>
      <c r="B10" s="69">
        <v>16</v>
      </c>
      <c r="C10" s="69">
        <v>17</v>
      </c>
      <c r="D10" s="69">
        <v>17</v>
      </c>
      <c r="E10" s="70">
        <v>6.25</v>
      </c>
      <c r="F10" s="70">
        <v>0</v>
      </c>
      <c r="G10" s="70">
        <v>5.9</v>
      </c>
      <c r="H10" s="70">
        <v>93.75</v>
      </c>
      <c r="I10" s="70">
        <v>100</v>
      </c>
      <c r="J10" s="70">
        <v>94.1</v>
      </c>
      <c r="K10" s="70">
        <v>0</v>
      </c>
      <c r="L10" s="70">
        <v>0</v>
      </c>
      <c r="M10" s="70">
        <v>0</v>
      </c>
      <c r="N10" s="70">
        <v>0</v>
      </c>
      <c r="O10" s="70">
        <v>0</v>
      </c>
      <c r="P10" s="70">
        <v>0</v>
      </c>
      <c r="Q10" s="70">
        <v>0</v>
      </c>
      <c r="R10" s="70">
        <v>0</v>
      </c>
      <c r="S10" s="70">
        <v>0</v>
      </c>
      <c r="T10" s="220"/>
      <c r="U10" s="220"/>
      <c r="V10" s="34"/>
      <c r="W10" s="62"/>
      <c r="X10" s="236"/>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row>
    <row r="11" spans="1:121" s="146" customFormat="1" ht="15" customHeight="1">
      <c r="A11" s="21" t="s">
        <v>301</v>
      </c>
      <c r="B11" s="69">
        <v>12</v>
      </c>
      <c r="C11" s="69">
        <v>11</v>
      </c>
      <c r="D11" s="69">
        <v>12</v>
      </c>
      <c r="E11" s="70">
        <v>8.333333333333332</v>
      </c>
      <c r="F11" s="70">
        <v>9.090909090909092</v>
      </c>
      <c r="G11" s="70">
        <v>8.3</v>
      </c>
      <c r="H11" s="70">
        <v>66.66666666666666</v>
      </c>
      <c r="I11" s="70">
        <v>72.72727272727273</v>
      </c>
      <c r="J11" s="70">
        <v>75</v>
      </c>
      <c r="K11" s="70">
        <v>25</v>
      </c>
      <c r="L11" s="70">
        <v>18.181818181818183</v>
      </c>
      <c r="M11" s="70">
        <v>16.7</v>
      </c>
      <c r="N11" s="70">
        <v>0</v>
      </c>
      <c r="O11" s="70">
        <v>0</v>
      </c>
      <c r="P11" s="70">
        <v>0</v>
      </c>
      <c r="Q11" s="70">
        <v>0</v>
      </c>
      <c r="R11" s="70">
        <v>0</v>
      </c>
      <c r="S11" s="70">
        <v>0</v>
      </c>
      <c r="T11" s="220"/>
      <c r="U11" s="220"/>
      <c r="V11" s="34"/>
      <c r="W11" s="62"/>
      <c r="X11" s="236"/>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row>
    <row r="12" spans="1:121" s="146" customFormat="1" ht="15" customHeight="1">
      <c r="A12" s="21" t="s">
        <v>241</v>
      </c>
      <c r="B12" s="69">
        <v>9</v>
      </c>
      <c r="C12" s="69">
        <v>9</v>
      </c>
      <c r="D12" s="69">
        <v>9</v>
      </c>
      <c r="E12" s="70">
        <v>0</v>
      </c>
      <c r="F12" s="70">
        <v>0</v>
      </c>
      <c r="G12" s="70">
        <v>0</v>
      </c>
      <c r="H12" s="70">
        <v>66.66666666666666</v>
      </c>
      <c r="I12" s="70">
        <v>66.66666666666666</v>
      </c>
      <c r="J12" s="70">
        <v>66.7</v>
      </c>
      <c r="K12" s="70">
        <v>33.33333333333333</v>
      </c>
      <c r="L12" s="70">
        <v>33.33333333333333</v>
      </c>
      <c r="M12" s="70">
        <v>33.3</v>
      </c>
      <c r="N12" s="70">
        <v>0</v>
      </c>
      <c r="O12" s="70">
        <v>0</v>
      </c>
      <c r="P12" s="70">
        <v>0</v>
      </c>
      <c r="Q12" s="70">
        <v>0</v>
      </c>
      <c r="R12" s="70">
        <v>0</v>
      </c>
      <c r="S12" s="70">
        <v>0</v>
      </c>
      <c r="T12" s="220"/>
      <c r="U12" s="220"/>
      <c r="V12" s="34"/>
      <c r="W12" s="62"/>
      <c r="X12" s="236"/>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row>
    <row r="13" spans="1:121" s="146" customFormat="1" ht="15" customHeight="1">
      <c r="A13" s="21" t="s">
        <v>302</v>
      </c>
      <c r="B13" s="69">
        <v>13</v>
      </c>
      <c r="C13" s="69">
        <v>15</v>
      </c>
      <c r="D13" s="69">
        <v>14</v>
      </c>
      <c r="E13" s="70">
        <v>7.6923076923076925</v>
      </c>
      <c r="F13" s="70">
        <v>13.333333333333334</v>
      </c>
      <c r="G13" s="70">
        <v>14.3</v>
      </c>
      <c r="H13" s="70">
        <v>92.3076923076923</v>
      </c>
      <c r="I13" s="70">
        <v>86.67</v>
      </c>
      <c r="J13" s="70">
        <v>85.7</v>
      </c>
      <c r="K13" s="70">
        <v>0</v>
      </c>
      <c r="L13" s="70">
        <v>0</v>
      </c>
      <c r="M13" s="70">
        <v>0</v>
      </c>
      <c r="N13" s="70">
        <v>0</v>
      </c>
      <c r="O13" s="70">
        <v>0</v>
      </c>
      <c r="P13" s="70">
        <v>0</v>
      </c>
      <c r="Q13" s="70">
        <v>0</v>
      </c>
      <c r="R13" s="70">
        <v>0</v>
      </c>
      <c r="S13" s="70">
        <v>0</v>
      </c>
      <c r="T13" s="220"/>
      <c r="U13" s="220"/>
      <c r="V13" s="34"/>
      <c r="W13" s="62"/>
      <c r="X13" s="236"/>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row>
    <row r="14" spans="1:121" s="146" customFormat="1" ht="15" customHeight="1">
      <c r="A14" s="21" t="s">
        <v>242</v>
      </c>
      <c r="B14" s="69">
        <v>11</v>
      </c>
      <c r="C14" s="69">
        <v>13</v>
      </c>
      <c r="D14" s="69">
        <v>12</v>
      </c>
      <c r="E14" s="70">
        <v>0</v>
      </c>
      <c r="F14" s="70">
        <v>0</v>
      </c>
      <c r="G14" s="70">
        <v>0</v>
      </c>
      <c r="H14" s="70">
        <v>100</v>
      </c>
      <c r="I14" s="70">
        <v>92.3076923076923</v>
      </c>
      <c r="J14" s="70">
        <v>91.7</v>
      </c>
      <c r="K14" s="70">
        <v>0</v>
      </c>
      <c r="L14" s="70">
        <v>7.6923076923076925</v>
      </c>
      <c r="M14" s="70">
        <v>8.3</v>
      </c>
      <c r="N14" s="70">
        <v>0</v>
      </c>
      <c r="O14" s="70">
        <v>0</v>
      </c>
      <c r="P14" s="70">
        <v>0</v>
      </c>
      <c r="Q14" s="70">
        <v>0</v>
      </c>
      <c r="R14" s="70">
        <v>0</v>
      </c>
      <c r="S14" s="70">
        <v>0</v>
      </c>
      <c r="T14" s="220"/>
      <c r="U14" s="220"/>
      <c r="V14" s="34"/>
      <c r="W14" s="62"/>
      <c r="X14" s="236"/>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row>
    <row r="15" spans="1:121" s="146" customFormat="1" ht="15" customHeight="1">
      <c r="A15" s="21" t="s">
        <v>303</v>
      </c>
      <c r="B15" s="69">
        <v>13</v>
      </c>
      <c r="C15" s="69">
        <v>13</v>
      </c>
      <c r="D15" s="69">
        <v>14</v>
      </c>
      <c r="E15" s="70">
        <v>7.6923076923076925</v>
      </c>
      <c r="F15" s="70">
        <v>7.6923076923076925</v>
      </c>
      <c r="G15" s="70">
        <v>0</v>
      </c>
      <c r="H15" s="70">
        <v>92.3076923076923</v>
      </c>
      <c r="I15" s="70">
        <v>92.3</v>
      </c>
      <c r="J15" s="70">
        <v>92.9</v>
      </c>
      <c r="K15" s="70">
        <v>0</v>
      </c>
      <c r="L15" s="70">
        <v>0</v>
      </c>
      <c r="M15" s="70">
        <v>7.1</v>
      </c>
      <c r="N15" s="70">
        <v>0</v>
      </c>
      <c r="O15" s="70">
        <v>0</v>
      </c>
      <c r="P15" s="70">
        <v>0</v>
      </c>
      <c r="Q15" s="70">
        <v>0</v>
      </c>
      <c r="R15" s="70">
        <v>0</v>
      </c>
      <c r="S15" s="70">
        <v>0</v>
      </c>
      <c r="T15" s="220"/>
      <c r="U15" s="220"/>
      <c r="V15" s="34"/>
      <c r="W15" s="62"/>
      <c r="X15" s="236"/>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row>
    <row r="16" spans="1:121" s="146" customFormat="1" ht="15" customHeight="1">
      <c r="A16" s="21" t="s">
        <v>243</v>
      </c>
      <c r="B16" s="69">
        <v>14</v>
      </c>
      <c r="C16" s="69">
        <v>14</v>
      </c>
      <c r="D16" s="69">
        <v>15</v>
      </c>
      <c r="E16" s="70">
        <v>7.142857142857142</v>
      </c>
      <c r="F16" s="70">
        <v>0</v>
      </c>
      <c r="G16" s="70">
        <v>0</v>
      </c>
      <c r="H16" s="70">
        <v>78.57142857142857</v>
      </c>
      <c r="I16" s="70">
        <v>92.85714285714286</v>
      </c>
      <c r="J16" s="70">
        <v>93.3</v>
      </c>
      <c r="K16" s="70">
        <v>7.142857142857142</v>
      </c>
      <c r="L16" s="70">
        <v>0</v>
      </c>
      <c r="M16" s="70">
        <v>0</v>
      </c>
      <c r="N16" s="70">
        <v>7.142857142857142</v>
      </c>
      <c r="O16" s="70">
        <v>0</v>
      </c>
      <c r="P16" s="70">
        <v>0</v>
      </c>
      <c r="Q16" s="70">
        <v>0</v>
      </c>
      <c r="R16" s="70">
        <v>7.142857142857142</v>
      </c>
      <c r="S16" s="70">
        <v>6.7</v>
      </c>
      <c r="T16" s="220"/>
      <c r="U16" s="220"/>
      <c r="V16" s="34"/>
      <c r="W16" s="62"/>
      <c r="X16" s="236"/>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row>
    <row r="17" spans="1:121" s="146" customFormat="1" ht="15" customHeight="1">
      <c r="A17" s="21" t="s">
        <v>244</v>
      </c>
      <c r="B17" s="69">
        <v>5</v>
      </c>
      <c r="C17" s="69">
        <v>7</v>
      </c>
      <c r="D17" s="69">
        <v>9</v>
      </c>
      <c r="E17" s="70">
        <v>20</v>
      </c>
      <c r="F17" s="70">
        <v>0</v>
      </c>
      <c r="G17" s="70">
        <v>22.2</v>
      </c>
      <c r="H17" s="70">
        <v>80</v>
      </c>
      <c r="I17" s="70">
        <v>100</v>
      </c>
      <c r="J17" s="70">
        <v>66.7</v>
      </c>
      <c r="K17" s="70">
        <v>0</v>
      </c>
      <c r="L17" s="70">
        <v>0</v>
      </c>
      <c r="M17" s="70">
        <v>0</v>
      </c>
      <c r="N17" s="70">
        <v>0</v>
      </c>
      <c r="O17" s="70">
        <v>0</v>
      </c>
      <c r="P17" s="70">
        <v>11.1</v>
      </c>
      <c r="Q17" s="70">
        <v>0</v>
      </c>
      <c r="R17" s="70">
        <v>0</v>
      </c>
      <c r="S17" s="70">
        <v>0</v>
      </c>
      <c r="T17" s="220"/>
      <c r="U17" s="220"/>
      <c r="V17" s="34"/>
      <c r="W17" s="62"/>
      <c r="X17" s="236"/>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row>
    <row r="18" spans="1:121" s="146" customFormat="1" ht="15" customHeight="1">
      <c r="A18" s="21" t="s">
        <v>304</v>
      </c>
      <c r="B18" s="69">
        <v>26</v>
      </c>
      <c r="C18" s="69">
        <v>27</v>
      </c>
      <c r="D18" s="69">
        <v>27</v>
      </c>
      <c r="E18" s="70">
        <v>19.230769230769234</v>
      </c>
      <c r="F18" s="70">
        <v>14.814814814814813</v>
      </c>
      <c r="G18" s="70">
        <v>18.5</v>
      </c>
      <c r="H18" s="70">
        <v>76.92307692307693</v>
      </c>
      <c r="I18" s="70">
        <v>81.48148148148148</v>
      </c>
      <c r="J18" s="70">
        <v>70.4</v>
      </c>
      <c r="K18" s="70">
        <v>3.8461538461538463</v>
      </c>
      <c r="L18" s="70">
        <v>3.7</v>
      </c>
      <c r="M18" s="70">
        <v>7.4</v>
      </c>
      <c r="N18" s="70">
        <v>0</v>
      </c>
      <c r="O18" s="70">
        <v>0</v>
      </c>
      <c r="P18" s="70">
        <v>3.7</v>
      </c>
      <c r="Q18" s="70">
        <v>0</v>
      </c>
      <c r="R18" s="70">
        <v>0</v>
      </c>
      <c r="S18" s="70">
        <v>0</v>
      </c>
      <c r="T18" s="220"/>
      <c r="U18" s="220"/>
      <c r="V18" s="34"/>
      <c r="W18" s="62"/>
      <c r="X18" s="236"/>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row>
    <row r="19" spans="1:121" s="225" customFormat="1" ht="19.5" customHeight="1">
      <c r="A19" s="22" t="s">
        <v>245</v>
      </c>
      <c r="B19" s="106">
        <v>22</v>
      </c>
      <c r="C19" s="106">
        <v>23</v>
      </c>
      <c r="D19" s="106">
        <v>27</v>
      </c>
      <c r="E19" s="72">
        <v>13.636363636363635</v>
      </c>
      <c r="F19" s="72">
        <v>13.043478260869565</v>
      </c>
      <c r="G19" s="72">
        <v>11.1</v>
      </c>
      <c r="H19" s="72">
        <v>63.63636363636363</v>
      </c>
      <c r="I19" s="72">
        <v>69.56521739130434</v>
      </c>
      <c r="J19" s="72">
        <v>70.4</v>
      </c>
      <c r="K19" s="72">
        <v>13.636363636363635</v>
      </c>
      <c r="L19" s="72">
        <v>8.695652173913043</v>
      </c>
      <c r="M19" s="72">
        <v>11.1</v>
      </c>
      <c r="N19" s="72">
        <v>0</v>
      </c>
      <c r="O19" s="72">
        <v>0</v>
      </c>
      <c r="P19" s="72">
        <v>3.7</v>
      </c>
      <c r="Q19" s="72">
        <v>9.090909090909092</v>
      </c>
      <c r="R19" s="72">
        <v>8.695652173913043</v>
      </c>
      <c r="S19" s="72">
        <v>3.7</v>
      </c>
      <c r="T19" s="220"/>
      <c r="U19" s="220"/>
      <c r="V19" s="34"/>
      <c r="W19" s="62"/>
      <c r="X19" s="236"/>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row>
    <row r="20" spans="1:121" s="146" customFormat="1" ht="15" customHeight="1">
      <c r="A20" s="21" t="s">
        <v>305</v>
      </c>
      <c r="B20" s="69">
        <v>9</v>
      </c>
      <c r="C20" s="69">
        <v>10</v>
      </c>
      <c r="D20" s="69">
        <v>14</v>
      </c>
      <c r="E20" s="70">
        <v>11.11111111111111</v>
      </c>
      <c r="F20" s="70">
        <v>10</v>
      </c>
      <c r="G20" s="70">
        <v>7.1</v>
      </c>
      <c r="H20" s="70">
        <v>55.55555555555556</v>
      </c>
      <c r="I20" s="70">
        <v>60</v>
      </c>
      <c r="J20" s="70">
        <v>71.4</v>
      </c>
      <c r="K20" s="70">
        <v>22.22222222222222</v>
      </c>
      <c r="L20" s="70">
        <v>20</v>
      </c>
      <c r="M20" s="70">
        <v>14.3</v>
      </c>
      <c r="N20" s="70">
        <v>0</v>
      </c>
      <c r="O20" s="70">
        <v>0</v>
      </c>
      <c r="P20" s="70">
        <v>7.1</v>
      </c>
      <c r="Q20" s="70">
        <v>11.11111111111111</v>
      </c>
      <c r="R20" s="70">
        <v>10</v>
      </c>
      <c r="S20" s="70">
        <v>0</v>
      </c>
      <c r="T20" s="220"/>
      <c r="U20" s="220"/>
      <c r="V20" s="34"/>
      <c r="W20" s="62"/>
      <c r="X20" s="236"/>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row>
    <row r="21" spans="1:121" s="146" customFormat="1" ht="15" customHeight="1">
      <c r="A21" s="21" t="s">
        <v>246</v>
      </c>
      <c r="B21" s="69">
        <v>2</v>
      </c>
      <c r="C21" s="69">
        <v>2</v>
      </c>
      <c r="D21" s="69">
        <v>2</v>
      </c>
      <c r="E21" s="70">
        <v>0</v>
      </c>
      <c r="F21" s="70">
        <v>0</v>
      </c>
      <c r="G21" s="70">
        <v>0</v>
      </c>
      <c r="H21" s="70">
        <v>50</v>
      </c>
      <c r="I21" s="70">
        <v>50</v>
      </c>
      <c r="J21" s="70">
        <v>50</v>
      </c>
      <c r="K21" s="70">
        <v>0</v>
      </c>
      <c r="L21" s="70">
        <v>0</v>
      </c>
      <c r="M21" s="70">
        <v>0</v>
      </c>
      <c r="N21" s="70">
        <v>0</v>
      </c>
      <c r="O21" s="70">
        <v>0</v>
      </c>
      <c r="P21" s="70">
        <v>0</v>
      </c>
      <c r="Q21" s="70">
        <v>50</v>
      </c>
      <c r="R21" s="70">
        <v>50</v>
      </c>
      <c r="S21" s="70">
        <v>50</v>
      </c>
      <c r="T21" s="220"/>
      <c r="U21" s="220"/>
      <c r="V21" s="34"/>
      <c r="W21" s="62"/>
      <c r="X21" s="236"/>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row>
    <row r="22" spans="1:121" s="146" customFormat="1" ht="15" customHeight="1">
      <c r="A22" s="21" t="s">
        <v>306</v>
      </c>
      <c r="B22" s="69">
        <v>11</v>
      </c>
      <c r="C22" s="69">
        <v>11</v>
      </c>
      <c r="D22" s="69">
        <v>11</v>
      </c>
      <c r="E22" s="70">
        <v>18.181818181818183</v>
      </c>
      <c r="F22" s="70">
        <v>18.181818181818183</v>
      </c>
      <c r="G22" s="70">
        <v>18.2</v>
      </c>
      <c r="H22" s="70">
        <v>72.72727272727273</v>
      </c>
      <c r="I22" s="70">
        <v>81.81818181818183</v>
      </c>
      <c r="J22" s="70">
        <v>72.7</v>
      </c>
      <c r="K22" s="70">
        <v>9.090909090909092</v>
      </c>
      <c r="L22" s="70">
        <v>0</v>
      </c>
      <c r="M22" s="70">
        <v>9.1</v>
      </c>
      <c r="N22" s="70">
        <v>0</v>
      </c>
      <c r="O22" s="70">
        <v>0</v>
      </c>
      <c r="P22" s="70">
        <v>0</v>
      </c>
      <c r="Q22" s="70">
        <v>0</v>
      </c>
      <c r="R22" s="70">
        <v>0</v>
      </c>
      <c r="S22" s="70">
        <v>0</v>
      </c>
      <c r="T22" s="220"/>
      <c r="U22" s="220"/>
      <c r="V22" s="34"/>
      <c r="W22" s="62"/>
      <c r="X22" s="236"/>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row>
    <row r="23" spans="1:121" s="36" customFormat="1" ht="19.5" customHeight="1">
      <c r="A23" s="23" t="s">
        <v>307</v>
      </c>
      <c r="B23" s="35">
        <v>156</v>
      </c>
      <c r="C23" s="35">
        <v>164</v>
      </c>
      <c r="D23" s="35">
        <v>173</v>
      </c>
      <c r="E23" s="74">
        <v>9.615384615384617</v>
      </c>
      <c r="F23" s="74">
        <v>6.707317073170732</v>
      </c>
      <c r="G23" s="74">
        <v>9.2</v>
      </c>
      <c r="H23" s="74">
        <v>81.41025641025641</v>
      </c>
      <c r="I23" s="74">
        <v>85.97560975609755</v>
      </c>
      <c r="J23" s="74">
        <v>79.8</v>
      </c>
      <c r="K23" s="74">
        <v>7.051282051282051</v>
      </c>
      <c r="L23" s="74">
        <v>5.487804878048781</v>
      </c>
      <c r="M23" s="74">
        <v>7.5</v>
      </c>
      <c r="N23" s="74">
        <v>0.641025641025641</v>
      </c>
      <c r="O23" s="74">
        <v>0</v>
      </c>
      <c r="P23" s="74">
        <v>1.7</v>
      </c>
      <c r="Q23" s="74">
        <v>1.282051282051282</v>
      </c>
      <c r="R23" s="74">
        <v>1.8292682926829267</v>
      </c>
      <c r="S23" s="74">
        <v>1.7</v>
      </c>
      <c r="T23" s="220"/>
      <c r="U23" s="220"/>
      <c r="V23" s="34"/>
      <c r="W23" s="62"/>
      <c r="X23" s="236"/>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row>
    <row r="24" spans="1:121" s="36" customFormat="1" ht="19.5" customHeight="1">
      <c r="A24" s="24" t="s">
        <v>249</v>
      </c>
      <c r="B24" s="224"/>
      <c r="C24" s="224"/>
      <c r="F24" s="67"/>
      <c r="G24" s="67"/>
      <c r="I24" s="67"/>
      <c r="J24" s="67"/>
      <c r="L24" s="67"/>
      <c r="M24" s="67"/>
      <c r="O24" s="67"/>
      <c r="P24" s="67"/>
      <c r="R24" s="67"/>
      <c r="S24" s="67"/>
      <c r="T24" s="220"/>
      <c r="U24" s="220"/>
      <c r="V24" s="34"/>
      <c r="W24" s="62"/>
      <c r="X24" s="236"/>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row>
    <row r="25" spans="1:22" s="36" customFormat="1" ht="15" customHeight="1">
      <c r="A25" s="21" t="s">
        <v>308</v>
      </c>
      <c r="B25" s="69">
        <v>34</v>
      </c>
      <c r="C25" s="69">
        <v>35</v>
      </c>
      <c r="D25" s="69">
        <v>35</v>
      </c>
      <c r="E25" s="70">
        <v>0</v>
      </c>
      <c r="F25" s="70">
        <v>0</v>
      </c>
      <c r="G25" s="70">
        <v>0</v>
      </c>
      <c r="H25" s="70">
        <v>94.11764705882352</v>
      </c>
      <c r="I25" s="70">
        <v>85.71428571428571</v>
      </c>
      <c r="J25" s="70">
        <v>80</v>
      </c>
      <c r="K25" s="70">
        <v>0</v>
      </c>
      <c r="L25" s="70">
        <v>8.571428571428571</v>
      </c>
      <c r="M25" s="70">
        <v>11.4</v>
      </c>
      <c r="N25" s="70">
        <v>0</v>
      </c>
      <c r="O25" s="70">
        <v>0</v>
      </c>
      <c r="P25" s="70">
        <v>5.7</v>
      </c>
      <c r="Q25" s="70">
        <v>5.88235294117647</v>
      </c>
      <c r="R25" s="70">
        <v>5.714285714285714</v>
      </c>
      <c r="S25" s="70">
        <v>2.9</v>
      </c>
      <c r="T25" s="220"/>
      <c r="U25" s="220"/>
      <c r="V25" s="240"/>
    </row>
    <row r="26" spans="1:22" s="36" customFormat="1" ht="15" customHeight="1">
      <c r="A26" s="21" t="s">
        <v>309</v>
      </c>
      <c r="C26" s="69"/>
      <c r="D26" s="69"/>
      <c r="F26" s="70"/>
      <c r="G26" s="70"/>
      <c r="I26" s="70"/>
      <c r="J26" s="70"/>
      <c r="L26" s="70"/>
      <c r="M26" s="70"/>
      <c r="O26" s="70"/>
      <c r="P26" s="70"/>
      <c r="R26" s="70"/>
      <c r="S26" s="70"/>
      <c r="T26" s="220"/>
      <c r="U26" s="220"/>
      <c r="V26" s="240"/>
    </row>
    <row r="27" spans="1:22" s="36" customFormat="1" ht="15" customHeight="1">
      <c r="A27" s="25" t="s">
        <v>250</v>
      </c>
      <c r="B27" s="103">
        <v>14</v>
      </c>
      <c r="C27" s="103">
        <v>15</v>
      </c>
      <c r="D27" s="103">
        <v>38</v>
      </c>
      <c r="E27" s="70">
        <v>0</v>
      </c>
      <c r="F27" s="70">
        <v>0</v>
      </c>
      <c r="G27" s="70">
        <v>2.6</v>
      </c>
      <c r="H27" s="70">
        <v>85.71428571428571</v>
      </c>
      <c r="I27" s="70">
        <v>93.33333333333333</v>
      </c>
      <c r="J27" s="70">
        <v>84.2</v>
      </c>
      <c r="K27" s="70">
        <v>14.285714285714285</v>
      </c>
      <c r="L27" s="70">
        <v>6.666666666666667</v>
      </c>
      <c r="M27" s="70">
        <v>7.9</v>
      </c>
      <c r="N27" s="70">
        <v>0</v>
      </c>
      <c r="O27" s="70">
        <v>0</v>
      </c>
      <c r="P27" s="70">
        <v>2.6</v>
      </c>
      <c r="Q27" s="70">
        <v>0</v>
      </c>
      <c r="R27" s="70">
        <v>0</v>
      </c>
      <c r="S27" s="70">
        <v>2.6</v>
      </c>
      <c r="T27" s="220"/>
      <c r="U27" s="220"/>
      <c r="V27" s="240"/>
    </row>
    <row r="28" spans="1:22" s="36" customFormat="1" ht="15" customHeight="1">
      <c r="A28" s="25" t="s">
        <v>251</v>
      </c>
      <c r="B28" s="103">
        <v>16</v>
      </c>
      <c r="C28" s="103">
        <v>14</v>
      </c>
      <c r="D28" s="103">
        <v>22</v>
      </c>
      <c r="E28" s="70">
        <v>6.25</v>
      </c>
      <c r="F28" s="70">
        <v>7.142857142857142</v>
      </c>
      <c r="G28" s="70">
        <v>9.1</v>
      </c>
      <c r="H28" s="70">
        <v>81.25</v>
      </c>
      <c r="I28" s="70">
        <v>78.57142857142857</v>
      </c>
      <c r="J28" s="70">
        <v>86.4</v>
      </c>
      <c r="K28" s="70">
        <v>12.5</v>
      </c>
      <c r="L28" s="70">
        <v>14.285714285714285</v>
      </c>
      <c r="M28" s="70">
        <v>4.5</v>
      </c>
      <c r="N28" s="70">
        <v>0</v>
      </c>
      <c r="O28" s="70">
        <v>0</v>
      </c>
      <c r="P28" s="70">
        <v>0</v>
      </c>
      <c r="Q28" s="70">
        <v>0</v>
      </c>
      <c r="R28" s="70">
        <v>0</v>
      </c>
      <c r="S28" s="70">
        <v>0</v>
      </c>
      <c r="T28" s="220"/>
      <c r="U28" s="220"/>
      <c r="V28" s="240"/>
    </row>
    <row r="29" spans="1:22" s="36" customFormat="1" ht="15" customHeight="1">
      <c r="A29" s="25" t="s">
        <v>252</v>
      </c>
      <c r="B29" s="103">
        <v>24</v>
      </c>
      <c r="C29" s="103">
        <v>27</v>
      </c>
      <c r="D29" s="103">
        <v>22</v>
      </c>
      <c r="E29" s="70">
        <v>8.333333333333332</v>
      </c>
      <c r="F29" s="70">
        <v>7.4074074074074066</v>
      </c>
      <c r="G29" s="70">
        <v>9.1</v>
      </c>
      <c r="H29" s="70">
        <v>83.33333333333334</v>
      </c>
      <c r="I29" s="70">
        <v>85.18518518518519</v>
      </c>
      <c r="J29" s="70">
        <v>72.7</v>
      </c>
      <c r="K29" s="70">
        <v>8.333333333333332</v>
      </c>
      <c r="L29" s="70">
        <v>3.7037037037037033</v>
      </c>
      <c r="M29" s="70">
        <v>18.2</v>
      </c>
      <c r="N29" s="70">
        <v>0</v>
      </c>
      <c r="O29" s="70">
        <v>0</v>
      </c>
      <c r="P29" s="70">
        <v>0</v>
      </c>
      <c r="Q29" s="70">
        <v>0</v>
      </c>
      <c r="R29" s="70">
        <v>3.7</v>
      </c>
      <c r="S29" s="70">
        <v>0</v>
      </c>
      <c r="T29" s="220"/>
      <c r="U29" s="220"/>
      <c r="V29" s="240"/>
    </row>
    <row r="30" spans="1:22" s="36" customFormat="1" ht="15" customHeight="1">
      <c r="A30" s="25" t="s">
        <v>253</v>
      </c>
      <c r="B30" s="103">
        <v>68</v>
      </c>
      <c r="C30" s="103">
        <v>73</v>
      </c>
      <c r="D30" s="103">
        <v>56</v>
      </c>
      <c r="E30" s="70">
        <v>17.647058823529413</v>
      </c>
      <c r="F30" s="70">
        <v>10.95890410958904</v>
      </c>
      <c r="G30" s="70">
        <v>19.6</v>
      </c>
      <c r="H30" s="70">
        <v>79.41176470588235</v>
      </c>
      <c r="I30" s="70">
        <v>86.3013698630137</v>
      </c>
      <c r="J30" s="70">
        <v>76.8</v>
      </c>
      <c r="K30" s="70">
        <v>1.4705882352941175</v>
      </c>
      <c r="L30" s="70">
        <v>2.73972602739726</v>
      </c>
      <c r="M30" s="70">
        <v>1.8</v>
      </c>
      <c r="N30" s="70">
        <v>1.4705882352941175</v>
      </c>
      <c r="O30" s="70">
        <v>0</v>
      </c>
      <c r="P30" s="70">
        <v>0</v>
      </c>
      <c r="Q30" s="70">
        <v>0</v>
      </c>
      <c r="R30" s="70">
        <v>0</v>
      </c>
      <c r="S30" s="70">
        <v>1.8</v>
      </c>
      <c r="T30" s="220"/>
      <c r="U30" s="220"/>
      <c r="V30" s="240"/>
    </row>
    <row r="31" spans="1:22" s="5" customFormat="1" ht="19.5" customHeight="1">
      <c r="A31" s="23" t="s">
        <v>307</v>
      </c>
      <c r="B31" s="35">
        <v>156</v>
      </c>
      <c r="C31" s="35">
        <v>164</v>
      </c>
      <c r="D31" s="35">
        <v>173</v>
      </c>
      <c r="E31" s="74">
        <v>9.615384615384617</v>
      </c>
      <c r="F31" s="74">
        <v>6.707317073170732</v>
      </c>
      <c r="G31" s="74">
        <v>9.2</v>
      </c>
      <c r="H31" s="74">
        <v>81.41025641025641</v>
      </c>
      <c r="I31" s="74">
        <v>85.97560975609755</v>
      </c>
      <c r="J31" s="74">
        <v>79.8</v>
      </c>
      <c r="K31" s="74">
        <v>7.051282051282051</v>
      </c>
      <c r="L31" s="74">
        <v>5.487804878048781</v>
      </c>
      <c r="M31" s="74">
        <v>7.5</v>
      </c>
      <c r="N31" s="74">
        <v>0.641025641025641</v>
      </c>
      <c r="O31" s="74">
        <v>0</v>
      </c>
      <c r="P31" s="74">
        <v>1.7</v>
      </c>
      <c r="Q31" s="74">
        <v>1.282051282051282</v>
      </c>
      <c r="R31" s="74">
        <v>1.8292682926829267</v>
      </c>
      <c r="S31" s="74">
        <v>1.7</v>
      </c>
      <c r="T31" s="220"/>
      <c r="U31" s="220"/>
      <c r="V31" s="240"/>
    </row>
    <row r="32" spans="1:20" ht="13.5">
      <c r="A32" s="2" t="s">
        <v>375</v>
      </c>
      <c r="B32" s="8"/>
      <c r="C32" s="8"/>
      <c r="D32" s="8"/>
      <c r="T32" s="220"/>
    </row>
    <row r="33" spans="1:20" ht="11.25">
      <c r="A33" s="8"/>
      <c r="B33" s="8"/>
      <c r="C33" s="8"/>
      <c r="D33" s="8"/>
      <c r="E33" s="8"/>
      <c r="F33" s="8"/>
      <c r="G33" s="8"/>
      <c r="H33" s="8"/>
      <c r="I33" s="8"/>
      <c r="J33" s="8"/>
      <c r="K33" s="8"/>
      <c r="L33" s="8"/>
      <c r="M33" s="8"/>
      <c r="N33" s="8"/>
      <c r="O33" s="8"/>
      <c r="P33" s="8"/>
      <c r="R33" s="8"/>
      <c r="S33" s="8"/>
      <c r="T33" s="241"/>
    </row>
    <row r="34" spans="1:19" ht="11.25">
      <c r="A34" s="8"/>
      <c r="B34" s="8"/>
      <c r="C34" s="8"/>
      <c r="D34" s="8"/>
      <c r="E34" s="8"/>
      <c r="F34" s="8"/>
      <c r="G34" s="8"/>
      <c r="H34" s="8"/>
      <c r="I34" s="8"/>
      <c r="J34" s="8"/>
      <c r="K34" s="8"/>
      <c r="L34" s="8"/>
      <c r="M34" s="8"/>
      <c r="N34" s="8"/>
      <c r="O34" s="8"/>
      <c r="P34" s="8"/>
      <c r="Q34" s="8"/>
      <c r="R34" s="8"/>
      <c r="S34" s="8"/>
    </row>
    <row r="35" spans="1:19" ht="11.25">
      <c r="A35" s="8"/>
      <c r="B35" s="8"/>
      <c r="C35" s="8"/>
      <c r="D35" s="8"/>
      <c r="E35" s="8"/>
      <c r="F35" s="8"/>
      <c r="G35" s="8"/>
      <c r="H35" s="8"/>
      <c r="I35" s="8"/>
      <c r="J35" s="8"/>
      <c r="K35" s="8"/>
      <c r="L35" s="8"/>
      <c r="M35" s="8"/>
      <c r="N35" s="8"/>
      <c r="O35" s="8"/>
      <c r="P35" s="8"/>
      <c r="Q35" s="8"/>
      <c r="R35" s="8"/>
      <c r="S35" s="8"/>
    </row>
    <row r="36" spans="5:19" ht="11.25">
      <c r="E36" s="2"/>
      <c r="F36" s="2"/>
      <c r="G36" s="2"/>
      <c r="H36" s="2"/>
      <c r="I36" s="2"/>
      <c r="J36" s="2"/>
      <c r="K36" s="2"/>
      <c r="L36" s="2"/>
      <c r="M36" s="2"/>
      <c r="N36" s="2"/>
      <c r="O36" s="2"/>
      <c r="P36" s="2"/>
      <c r="Q36" s="2"/>
      <c r="R36" s="2"/>
      <c r="S36" s="2"/>
    </row>
    <row r="37" ht="11.25">
      <c r="F37" s="242"/>
    </row>
  </sheetData>
  <mergeCells count="13">
    <mergeCell ref="A3:I3"/>
    <mergeCell ref="R3:S3"/>
    <mergeCell ref="H6:J6"/>
    <mergeCell ref="E6:G6"/>
    <mergeCell ref="E5:G5"/>
    <mergeCell ref="H5:J5"/>
    <mergeCell ref="K5:M5"/>
    <mergeCell ref="N6:P6"/>
    <mergeCell ref="Q6:S6"/>
    <mergeCell ref="K6:M6"/>
    <mergeCell ref="B5:D6"/>
    <mergeCell ref="N5:P5"/>
    <mergeCell ref="Q5:S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17.xml><?xml version="1.0" encoding="utf-8"?>
<worksheet xmlns="http://schemas.openxmlformats.org/spreadsheetml/2006/main" xmlns:r="http://schemas.openxmlformats.org/officeDocument/2006/relationships">
  <sheetPr codeName="Hoja16"/>
  <dimension ref="A1:AH37"/>
  <sheetViews>
    <sheetView workbookViewId="0" topLeftCell="A1">
      <selection activeCell="A39" sqref="A39"/>
    </sheetView>
  </sheetViews>
  <sheetFormatPr defaultColWidth="11.421875" defaultRowHeight="12.75"/>
  <cols>
    <col min="1" max="1" width="37.7109375" style="2" customWidth="1"/>
    <col min="2" max="4" width="7.140625" style="2" customWidth="1"/>
    <col min="5" max="6" width="7.140625" style="17" customWidth="1"/>
    <col min="7" max="7" width="7.140625" style="243" customWidth="1"/>
    <col min="8" max="12" width="7.140625" style="17" customWidth="1"/>
    <col min="13" max="13" width="7.140625" style="243" customWidth="1"/>
    <col min="14" max="15" width="7.140625" style="17" customWidth="1"/>
    <col min="16" max="16" width="7.140625" style="243" customWidth="1"/>
    <col min="17" max="18" width="7.140625" style="9" customWidth="1"/>
    <col min="19" max="19" width="7.140625" style="17" customWidth="1"/>
    <col min="20" max="23" width="5.7109375" style="2" customWidth="1"/>
    <col min="24" max="24" width="5.7109375" style="26" customWidth="1"/>
    <col min="25" max="26" width="5.7109375" style="2" customWidth="1"/>
    <col min="27" max="27" width="5.7109375" style="26" customWidth="1"/>
    <col min="28" max="16384" width="11.57421875" style="2" customWidth="1"/>
  </cols>
  <sheetData>
    <row r="1" spans="20:21" ht="30" customHeight="1">
      <c r="T1" s="37"/>
      <c r="U1" s="37"/>
    </row>
    <row r="2" spans="1:19" s="18" customFormat="1" ht="18" customHeight="1">
      <c r="A2" s="478"/>
      <c r="B2" s="478"/>
      <c r="C2" s="478"/>
      <c r="D2" s="478"/>
      <c r="E2" s="478"/>
      <c r="F2" s="478"/>
      <c r="G2" s="478"/>
      <c r="H2" s="478"/>
      <c r="I2" s="478"/>
      <c r="J2" s="478"/>
      <c r="K2" s="478"/>
      <c r="L2" s="478"/>
      <c r="M2" s="478"/>
      <c r="N2" s="478"/>
      <c r="O2" s="478"/>
      <c r="P2" s="478"/>
      <c r="Q2" s="62"/>
      <c r="R2" s="244"/>
      <c r="S2" s="245"/>
    </row>
    <row r="3" spans="1:24" s="18" customFormat="1" ht="22.5" customHeight="1">
      <c r="A3" s="479" t="s">
        <v>504</v>
      </c>
      <c r="B3" s="479"/>
      <c r="C3" s="479"/>
      <c r="D3" s="479"/>
      <c r="E3" s="479"/>
      <c r="F3" s="479"/>
      <c r="G3" s="479"/>
      <c r="H3" s="479"/>
      <c r="I3" s="479"/>
      <c r="J3" s="479"/>
      <c r="K3" s="479"/>
      <c r="L3" s="479"/>
      <c r="M3" s="15"/>
      <c r="N3" s="15"/>
      <c r="O3" s="15"/>
      <c r="P3" s="15"/>
      <c r="Q3" s="15"/>
      <c r="R3" s="460" t="s">
        <v>505</v>
      </c>
      <c r="S3" s="460"/>
      <c r="T3" s="246"/>
      <c r="U3" s="246"/>
      <c r="V3" s="246"/>
      <c r="W3" s="246"/>
      <c r="X3" s="246"/>
    </row>
    <row r="4" spans="20:34" ht="9.75" customHeight="1">
      <c r="T4" s="246"/>
      <c r="U4" s="246"/>
      <c r="V4" s="246"/>
      <c r="X4" s="2"/>
      <c r="Y4" s="247"/>
      <c r="Z4" s="37"/>
      <c r="AA4" s="37"/>
      <c r="AB4" s="37"/>
      <c r="AE4" s="26"/>
      <c r="AH4" s="26"/>
    </row>
    <row r="5" spans="1:22" s="26" customFormat="1" ht="18" customHeight="1">
      <c r="A5" s="28"/>
      <c r="B5" s="476" t="s">
        <v>265</v>
      </c>
      <c r="C5" s="476"/>
      <c r="D5" s="476"/>
      <c r="E5" s="449" t="s">
        <v>506</v>
      </c>
      <c r="F5" s="449"/>
      <c r="G5" s="449"/>
      <c r="H5" s="489" t="s">
        <v>358</v>
      </c>
      <c r="I5" s="489"/>
      <c r="J5" s="489"/>
      <c r="K5" s="489" t="s">
        <v>359</v>
      </c>
      <c r="L5" s="489"/>
      <c r="M5" s="489"/>
      <c r="N5" s="489" t="s">
        <v>360</v>
      </c>
      <c r="O5" s="489"/>
      <c r="P5" s="489"/>
      <c r="Q5" s="489" t="s">
        <v>361</v>
      </c>
      <c r="R5" s="489"/>
      <c r="S5" s="489"/>
      <c r="T5" s="246"/>
      <c r="U5" s="246"/>
      <c r="V5" s="246"/>
    </row>
    <row r="6" spans="1:29" s="26" customFormat="1" ht="18" customHeight="1">
      <c r="A6" s="28"/>
      <c r="B6" s="475"/>
      <c r="C6" s="475"/>
      <c r="D6" s="475"/>
      <c r="E6" s="503" t="s">
        <v>357</v>
      </c>
      <c r="F6" s="503"/>
      <c r="G6" s="512"/>
      <c r="H6" s="503" t="s">
        <v>357</v>
      </c>
      <c r="I6" s="503"/>
      <c r="J6" s="512"/>
      <c r="K6" s="503" t="s">
        <v>357</v>
      </c>
      <c r="L6" s="503"/>
      <c r="M6" s="512"/>
      <c r="N6" s="503" t="s">
        <v>357</v>
      </c>
      <c r="O6" s="503"/>
      <c r="P6" s="512"/>
      <c r="Q6" s="503" t="s">
        <v>357</v>
      </c>
      <c r="R6" s="503"/>
      <c r="S6" s="512"/>
      <c r="T6" s="18"/>
      <c r="U6" s="18"/>
      <c r="V6" s="18"/>
      <c r="W6" s="18"/>
      <c r="X6" s="18"/>
      <c r="Y6" s="18"/>
      <c r="Z6" s="18"/>
      <c r="AA6" s="18"/>
      <c r="AB6" s="18"/>
      <c r="AC6" s="18"/>
    </row>
    <row r="7" spans="1:29" s="26" customFormat="1" ht="18.75" customHeight="1">
      <c r="A7" s="28"/>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c r="T7" s="18"/>
      <c r="U7" s="18"/>
      <c r="V7" s="18"/>
      <c r="W7" s="18"/>
      <c r="X7" s="18"/>
      <c r="Y7" s="18"/>
      <c r="Z7" s="18"/>
      <c r="AA7" s="18"/>
      <c r="AB7" s="18"/>
      <c r="AC7" s="18"/>
    </row>
    <row r="8" spans="1:29" s="224" customFormat="1" ht="19.5" customHeight="1">
      <c r="A8" s="20" t="s">
        <v>239</v>
      </c>
      <c r="B8" s="239">
        <v>134</v>
      </c>
      <c r="C8" s="239">
        <v>141</v>
      </c>
      <c r="D8" s="239">
        <v>146</v>
      </c>
      <c r="E8" s="128">
        <v>6.7164179104477615</v>
      </c>
      <c r="F8" s="128">
        <v>5.673758865248227</v>
      </c>
      <c r="G8" s="128">
        <v>5.5</v>
      </c>
      <c r="H8" s="128">
        <v>32.83582089552239</v>
      </c>
      <c r="I8" s="128">
        <v>36.17021276595745</v>
      </c>
      <c r="J8" s="128">
        <v>36.3</v>
      </c>
      <c r="K8" s="128">
        <v>21.641791044776117</v>
      </c>
      <c r="L8" s="128">
        <v>21.27659574468085</v>
      </c>
      <c r="M8" s="128">
        <v>21.2</v>
      </c>
      <c r="N8" s="128">
        <v>20.149253731343283</v>
      </c>
      <c r="O8" s="128">
        <v>19.858156028368796</v>
      </c>
      <c r="P8" s="128">
        <v>20.5</v>
      </c>
      <c r="Q8" s="128">
        <v>18.65671641791045</v>
      </c>
      <c r="R8" s="128">
        <v>17.02127659574468</v>
      </c>
      <c r="S8" s="128">
        <v>16.4</v>
      </c>
      <c r="T8" s="221"/>
      <c r="U8" s="18"/>
      <c r="V8" s="18"/>
      <c r="W8" s="18"/>
      <c r="X8" s="18"/>
      <c r="Y8" s="18"/>
      <c r="Z8" s="18"/>
      <c r="AA8" s="18"/>
      <c r="AB8" s="18"/>
      <c r="AC8" s="18"/>
    </row>
    <row r="9" spans="1:29" s="146" customFormat="1" ht="15" customHeight="1">
      <c r="A9" s="21" t="s">
        <v>240</v>
      </c>
      <c r="B9" s="69">
        <v>15</v>
      </c>
      <c r="C9" s="69">
        <v>15</v>
      </c>
      <c r="D9" s="69">
        <v>17</v>
      </c>
      <c r="E9" s="70">
        <v>6.666666666666667</v>
      </c>
      <c r="F9" s="70">
        <v>6.666666666666667</v>
      </c>
      <c r="G9" s="70">
        <v>5.9</v>
      </c>
      <c r="H9" s="70">
        <v>20</v>
      </c>
      <c r="I9" s="70">
        <v>20</v>
      </c>
      <c r="J9" s="70">
        <v>23.5</v>
      </c>
      <c r="K9" s="70">
        <v>13.333333333333334</v>
      </c>
      <c r="L9" s="70">
        <v>13.333333333333334</v>
      </c>
      <c r="M9" s="70">
        <v>23.5</v>
      </c>
      <c r="N9" s="70">
        <v>26.666666666666668</v>
      </c>
      <c r="O9" s="70">
        <v>26.666666666666668</v>
      </c>
      <c r="P9" s="70">
        <v>17.6</v>
      </c>
      <c r="Q9" s="70">
        <v>33.33333333333333</v>
      </c>
      <c r="R9" s="70">
        <v>33.33333333333333</v>
      </c>
      <c r="S9" s="70">
        <v>29.4</v>
      </c>
      <c r="T9" s="221"/>
      <c r="U9" s="18"/>
      <c r="V9" s="18"/>
      <c r="W9" s="18"/>
      <c r="X9" s="18"/>
      <c r="Y9" s="18"/>
      <c r="Z9" s="18"/>
      <c r="AA9" s="18"/>
      <c r="AB9" s="18"/>
      <c r="AC9" s="18"/>
    </row>
    <row r="10" spans="1:29" s="146" customFormat="1" ht="15" customHeight="1">
      <c r="A10" s="21" t="s">
        <v>300</v>
      </c>
      <c r="B10" s="69">
        <v>16</v>
      </c>
      <c r="C10" s="69">
        <v>17</v>
      </c>
      <c r="D10" s="69">
        <v>17</v>
      </c>
      <c r="E10" s="70">
        <v>0</v>
      </c>
      <c r="F10" s="70">
        <v>5.88235294117647</v>
      </c>
      <c r="G10" s="70">
        <v>5.9</v>
      </c>
      <c r="H10" s="70">
        <v>18.75</v>
      </c>
      <c r="I10" s="70">
        <v>29.411764705882355</v>
      </c>
      <c r="J10" s="70">
        <v>29.4</v>
      </c>
      <c r="K10" s="70">
        <v>25</v>
      </c>
      <c r="L10" s="70">
        <v>17.647058823529413</v>
      </c>
      <c r="M10" s="70">
        <v>23.5</v>
      </c>
      <c r="N10" s="70">
        <v>25</v>
      </c>
      <c r="O10" s="70">
        <v>23.52941176470588</v>
      </c>
      <c r="P10" s="70">
        <v>17.6</v>
      </c>
      <c r="Q10" s="70">
        <v>31.25</v>
      </c>
      <c r="R10" s="70">
        <v>23.52941176470588</v>
      </c>
      <c r="S10" s="70">
        <v>23.5</v>
      </c>
      <c r="T10" s="221"/>
      <c r="U10" s="18"/>
      <c r="V10" s="18"/>
      <c r="W10" s="18"/>
      <c r="X10" s="18"/>
      <c r="Y10" s="18"/>
      <c r="Z10" s="18"/>
      <c r="AA10" s="18"/>
      <c r="AB10" s="18"/>
      <c r="AC10" s="18"/>
    </row>
    <row r="11" spans="1:29" s="146" customFormat="1" ht="15" customHeight="1">
      <c r="A11" s="21" t="s">
        <v>301</v>
      </c>
      <c r="B11" s="69">
        <v>12</v>
      </c>
      <c r="C11" s="69">
        <v>11</v>
      </c>
      <c r="D11" s="69">
        <v>12</v>
      </c>
      <c r="E11" s="70">
        <v>8.333333333333332</v>
      </c>
      <c r="F11" s="70">
        <v>0</v>
      </c>
      <c r="G11" s="70">
        <v>0</v>
      </c>
      <c r="H11" s="70">
        <v>25</v>
      </c>
      <c r="I11" s="70">
        <v>27.27272727272727</v>
      </c>
      <c r="J11" s="70">
        <v>25</v>
      </c>
      <c r="K11" s="70">
        <v>8.333333333333332</v>
      </c>
      <c r="L11" s="70">
        <v>9.090909090909092</v>
      </c>
      <c r="M11" s="70">
        <v>25</v>
      </c>
      <c r="N11" s="70">
        <v>25</v>
      </c>
      <c r="O11" s="70">
        <v>27.27272727272727</v>
      </c>
      <c r="P11" s="70">
        <v>8.3</v>
      </c>
      <c r="Q11" s="70">
        <v>33.33333333333333</v>
      </c>
      <c r="R11" s="70">
        <v>36.36363636363637</v>
      </c>
      <c r="S11" s="70">
        <v>41.7</v>
      </c>
      <c r="T11" s="221"/>
      <c r="U11" s="18"/>
      <c r="V11" s="18"/>
      <c r="W11" s="18"/>
      <c r="X11" s="18"/>
      <c r="Y11" s="18"/>
      <c r="Z11" s="18"/>
      <c r="AA11" s="18"/>
      <c r="AB11" s="18"/>
      <c r="AC11" s="18"/>
    </row>
    <row r="12" spans="1:29" s="146" customFormat="1" ht="15" customHeight="1">
      <c r="A12" s="21" t="s">
        <v>241</v>
      </c>
      <c r="B12" s="69">
        <v>9</v>
      </c>
      <c r="C12" s="69">
        <v>9</v>
      </c>
      <c r="D12" s="69">
        <v>9</v>
      </c>
      <c r="E12" s="70">
        <v>11.11111111111111</v>
      </c>
      <c r="F12" s="70">
        <v>11.11111111111111</v>
      </c>
      <c r="G12" s="70">
        <v>11.1</v>
      </c>
      <c r="H12" s="70">
        <v>44.44444444444444</v>
      </c>
      <c r="I12" s="70">
        <v>44.44444444444444</v>
      </c>
      <c r="J12" s="70">
        <v>44.4</v>
      </c>
      <c r="K12" s="70">
        <v>22.22222222222222</v>
      </c>
      <c r="L12" s="70">
        <v>22.22222222222222</v>
      </c>
      <c r="M12" s="70">
        <v>11.1</v>
      </c>
      <c r="N12" s="70">
        <v>11.11111111111111</v>
      </c>
      <c r="O12" s="70">
        <v>22.22222222222222</v>
      </c>
      <c r="P12" s="70">
        <v>33.3</v>
      </c>
      <c r="Q12" s="70">
        <v>11.11111111111111</v>
      </c>
      <c r="R12" s="70">
        <v>0</v>
      </c>
      <c r="S12" s="70">
        <v>0</v>
      </c>
      <c r="T12" s="221"/>
      <c r="U12" s="18"/>
      <c r="V12" s="18"/>
      <c r="W12" s="18"/>
      <c r="X12" s="18"/>
      <c r="Y12" s="18"/>
      <c r="Z12" s="18"/>
      <c r="AA12" s="18"/>
      <c r="AB12" s="18"/>
      <c r="AC12" s="18"/>
    </row>
    <row r="13" spans="1:29" s="146" customFormat="1" ht="15" customHeight="1">
      <c r="A13" s="21" t="s">
        <v>302</v>
      </c>
      <c r="B13" s="69">
        <v>13</v>
      </c>
      <c r="C13" s="69">
        <v>15</v>
      </c>
      <c r="D13" s="69">
        <v>14</v>
      </c>
      <c r="E13" s="70">
        <v>7.6923076923076925</v>
      </c>
      <c r="F13" s="70">
        <v>6.666666666666667</v>
      </c>
      <c r="G13" s="70">
        <v>7.1</v>
      </c>
      <c r="H13" s="70">
        <v>69.23076923076923</v>
      </c>
      <c r="I13" s="70">
        <v>66.66666666666666</v>
      </c>
      <c r="J13" s="70">
        <v>64.3</v>
      </c>
      <c r="K13" s="70">
        <v>0</v>
      </c>
      <c r="L13" s="70">
        <v>6.666666666666667</v>
      </c>
      <c r="M13" s="70">
        <v>7.1</v>
      </c>
      <c r="N13" s="70">
        <v>15.384615384615385</v>
      </c>
      <c r="O13" s="70">
        <v>6.666666666666667</v>
      </c>
      <c r="P13" s="70">
        <v>14.3</v>
      </c>
      <c r="Q13" s="70">
        <v>7.6923076923076925</v>
      </c>
      <c r="R13" s="70">
        <v>13.333333333333334</v>
      </c>
      <c r="S13" s="70">
        <v>7.1</v>
      </c>
      <c r="T13" s="221"/>
      <c r="U13" s="18"/>
      <c r="V13" s="18"/>
      <c r="W13" s="18"/>
      <c r="X13" s="18"/>
      <c r="Y13" s="18"/>
      <c r="Z13" s="18"/>
      <c r="AA13" s="18"/>
      <c r="AB13" s="18"/>
      <c r="AC13" s="18"/>
    </row>
    <row r="14" spans="1:29" s="146" customFormat="1" ht="15" customHeight="1">
      <c r="A14" s="21" t="s">
        <v>242</v>
      </c>
      <c r="B14" s="69">
        <v>11</v>
      </c>
      <c r="C14" s="69">
        <v>13</v>
      </c>
      <c r="D14" s="69">
        <v>12</v>
      </c>
      <c r="E14" s="70">
        <v>18.181818181818183</v>
      </c>
      <c r="F14" s="70">
        <v>15.384615384615385</v>
      </c>
      <c r="G14" s="70">
        <v>16.7</v>
      </c>
      <c r="H14" s="70">
        <v>9.090909090909092</v>
      </c>
      <c r="I14" s="70">
        <v>23.076923076923077</v>
      </c>
      <c r="J14" s="70">
        <v>25</v>
      </c>
      <c r="K14" s="70">
        <v>27.27272727272727</v>
      </c>
      <c r="L14" s="70">
        <v>30.76923076923077</v>
      </c>
      <c r="M14" s="70">
        <v>33.3</v>
      </c>
      <c r="N14" s="70">
        <v>27.27272727272727</v>
      </c>
      <c r="O14" s="70">
        <v>15.384615384615385</v>
      </c>
      <c r="P14" s="70">
        <v>16.7</v>
      </c>
      <c r="Q14" s="70">
        <v>18.181818181818183</v>
      </c>
      <c r="R14" s="70">
        <v>15.384615384615385</v>
      </c>
      <c r="S14" s="70">
        <v>8.3</v>
      </c>
      <c r="T14" s="221"/>
      <c r="U14" s="18"/>
      <c r="V14" s="18"/>
      <c r="W14" s="18"/>
      <c r="X14" s="18"/>
      <c r="Y14" s="18"/>
      <c r="Z14" s="18"/>
      <c r="AA14" s="18"/>
      <c r="AB14" s="18"/>
      <c r="AC14" s="18"/>
    </row>
    <row r="15" spans="1:29" s="146" customFormat="1" ht="15" customHeight="1">
      <c r="A15" s="21" t="s">
        <v>303</v>
      </c>
      <c r="B15" s="69">
        <v>13</v>
      </c>
      <c r="C15" s="69">
        <v>13</v>
      </c>
      <c r="D15" s="69">
        <v>14</v>
      </c>
      <c r="E15" s="70">
        <v>0</v>
      </c>
      <c r="F15" s="70">
        <v>7.6923076923076925</v>
      </c>
      <c r="G15" s="70">
        <v>0</v>
      </c>
      <c r="H15" s="70">
        <v>53.84615384615385</v>
      </c>
      <c r="I15" s="70">
        <v>46.15384615384615</v>
      </c>
      <c r="J15" s="70">
        <v>50</v>
      </c>
      <c r="K15" s="70">
        <v>23.076923076923077</v>
      </c>
      <c r="L15" s="70">
        <v>30.76923076923077</v>
      </c>
      <c r="M15" s="70">
        <v>35.7</v>
      </c>
      <c r="N15" s="70">
        <v>15.384615384615385</v>
      </c>
      <c r="O15" s="70">
        <v>7.6923076923076925</v>
      </c>
      <c r="P15" s="70">
        <v>7.1</v>
      </c>
      <c r="Q15" s="70">
        <v>7.6923076923076925</v>
      </c>
      <c r="R15" s="70">
        <v>7.6923076923076925</v>
      </c>
      <c r="S15" s="70">
        <v>7.1</v>
      </c>
      <c r="T15" s="221"/>
      <c r="U15" s="18"/>
      <c r="V15" s="18"/>
      <c r="W15" s="18"/>
      <c r="X15" s="18"/>
      <c r="Y15" s="18"/>
      <c r="Z15" s="18"/>
      <c r="AA15" s="18"/>
      <c r="AB15" s="18"/>
      <c r="AC15" s="18"/>
    </row>
    <row r="16" spans="1:29" s="146" customFormat="1" ht="15" customHeight="1">
      <c r="A16" s="21" t="s">
        <v>243</v>
      </c>
      <c r="B16" s="69">
        <v>14</v>
      </c>
      <c r="C16" s="69">
        <v>14</v>
      </c>
      <c r="D16" s="69">
        <v>15</v>
      </c>
      <c r="E16" s="70">
        <v>0</v>
      </c>
      <c r="F16" s="70">
        <v>0</v>
      </c>
      <c r="G16" s="70">
        <v>0</v>
      </c>
      <c r="H16" s="70">
        <v>14.285714285714285</v>
      </c>
      <c r="I16" s="70">
        <v>21.428571428571427</v>
      </c>
      <c r="J16" s="70">
        <v>26.7</v>
      </c>
      <c r="K16" s="70">
        <v>50</v>
      </c>
      <c r="L16" s="70">
        <v>28.57142857142857</v>
      </c>
      <c r="M16" s="70">
        <v>26.7</v>
      </c>
      <c r="N16" s="70">
        <v>21.428571428571427</v>
      </c>
      <c r="O16" s="70">
        <v>42.857142857142854</v>
      </c>
      <c r="P16" s="70">
        <v>33.3</v>
      </c>
      <c r="Q16" s="70">
        <v>14.285714285714285</v>
      </c>
      <c r="R16" s="70">
        <v>7.142857142857142</v>
      </c>
      <c r="S16" s="70">
        <v>13.3</v>
      </c>
      <c r="T16" s="221"/>
      <c r="U16" s="18"/>
      <c r="V16" s="18"/>
      <c r="W16" s="18"/>
      <c r="X16" s="18"/>
      <c r="Y16" s="18"/>
      <c r="Z16" s="18"/>
      <c r="AA16" s="18"/>
      <c r="AB16" s="18"/>
      <c r="AC16" s="18"/>
    </row>
    <row r="17" spans="1:29" s="146" customFormat="1" ht="15" customHeight="1">
      <c r="A17" s="21" t="s">
        <v>244</v>
      </c>
      <c r="B17" s="69">
        <v>5</v>
      </c>
      <c r="C17" s="69">
        <v>7</v>
      </c>
      <c r="D17" s="69">
        <v>9</v>
      </c>
      <c r="E17" s="70">
        <v>0</v>
      </c>
      <c r="F17" s="70">
        <v>0</v>
      </c>
      <c r="G17" s="70">
        <v>0</v>
      </c>
      <c r="H17" s="70">
        <v>0</v>
      </c>
      <c r="I17" s="70">
        <v>0</v>
      </c>
      <c r="J17" s="70">
        <v>22.2</v>
      </c>
      <c r="K17" s="70">
        <v>40</v>
      </c>
      <c r="L17" s="70">
        <v>42.857142857142854</v>
      </c>
      <c r="M17" s="70">
        <v>22.2</v>
      </c>
      <c r="N17" s="70">
        <v>20</v>
      </c>
      <c r="O17" s="70">
        <v>28.57142857142857</v>
      </c>
      <c r="P17" s="70">
        <v>33.3</v>
      </c>
      <c r="Q17" s="70">
        <v>40</v>
      </c>
      <c r="R17" s="70">
        <v>28.57142857142857</v>
      </c>
      <c r="S17" s="70">
        <v>22.2</v>
      </c>
      <c r="T17" s="221"/>
      <c r="U17" s="18"/>
      <c r="V17" s="18"/>
      <c r="W17" s="18"/>
      <c r="X17" s="18"/>
      <c r="Y17" s="18"/>
      <c r="Z17" s="18"/>
      <c r="AA17" s="18"/>
      <c r="AB17" s="18"/>
      <c r="AC17" s="18"/>
    </row>
    <row r="18" spans="1:29" s="146" customFormat="1" ht="15" customHeight="1">
      <c r="A18" s="21" t="s">
        <v>304</v>
      </c>
      <c r="B18" s="69">
        <v>26</v>
      </c>
      <c r="C18" s="69">
        <v>27</v>
      </c>
      <c r="D18" s="69">
        <v>27</v>
      </c>
      <c r="E18" s="70">
        <v>11.538461538461538</v>
      </c>
      <c r="F18" s="70">
        <v>3.7037037037037033</v>
      </c>
      <c r="G18" s="70">
        <v>7.4</v>
      </c>
      <c r="H18" s="70">
        <v>46.15384615384615</v>
      </c>
      <c r="I18" s="70">
        <v>51.85185185185185</v>
      </c>
      <c r="J18" s="70">
        <v>44.4</v>
      </c>
      <c r="K18" s="70">
        <v>19.230769230769234</v>
      </c>
      <c r="L18" s="70">
        <v>22.22222222222222</v>
      </c>
      <c r="M18" s="70">
        <v>11.1</v>
      </c>
      <c r="N18" s="70">
        <v>15.384615384615385</v>
      </c>
      <c r="O18" s="70">
        <v>11.11111111111111</v>
      </c>
      <c r="P18" s="70">
        <v>25.9</v>
      </c>
      <c r="Q18" s="70">
        <v>7.6923076923076925</v>
      </c>
      <c r="R18" s="70">
        <v>11.11111111111111</v>
      </c>
      <c r="S18" s="70">
        <v>11.1</v>
      </c>
      <c r="T18" s="221"/>
      <c r="U18" s="18"/>
      <c r="V18" s="18"/>
      <c r="W18" s="18"/>
      <c r="X18" s="18"/>
      <c r="Y18" s="18"/>
      <c r="Z18" s="18"/>
      <c r="AA18" s="18"/>
      <c r="AB18" s="18"/>
      <c r="AC18" s="18"/>
    </row>
    <row r="19" spans="1:29" s="225" customFormat="1" ht="19.5" customHeight="1">
      <c r="A19" s="22" t="s">
        <v>245</v>
      </c>
      <c r="B19" s="106">
        <v>22</v>
      </c>
      <c r="C19" s="106">
        <v>23</v>
      </c>
      <c r="D19" s="106">
        <v>27</v>
      </c>
      <c r="E19" s="72">
        <v>13.636363636363635</v>
      </c>
      <c r="F19" s="72">
        <v>13.043478260869565</v>
      </c>
      <c r="G19" s="72">
        <v>11.1</v>
      </c>
      <c r="H19" s="72">
        <v>31.818181818181817</v>
      </c>
      <c r="I19" s="72">
        <v>21.73913043478261</v>
      </c>
      <c r="J19" s="72">
        <v>40.7</v>
      </c>
      <c r="K19" s="72">
        <v>22.727272727272727</v>
      </c>
      <c r="L19" s="72">
        <v>39.130434782608695</v>
      </c>
      <c r="M19" s="72">
        <v>29.6</v>
      </c>
      <c r="N19" s="72">
        <v>9.090909090909092</v>
      </c>
      <c r="O19" s="72">
        <v>8.695652173913043</v>
      </c>
      <c r="P19" s="72">
        <v>11.1</v>
      </c>
      <c r="Q19" s="72">
        <v>22.727272727272727</v>
      </c>
      <c r="R19" s="72">
        <v>17.391304347826086</v>
      </c>
      <c r="S19" s="72">
        <v>7.4</v>
      </c>
      <c r="T19" s="221"/>
      <c r="U19" s="18"/>
      <c r="V19" s="18"/>
      <c r="W19" s="18"/>
      <c r="X19" s="18"/>
      <c r="Y19" s="18"/>
      <c r="Z19" s="18"/>
      <c r="AA19" s="18"/>
      <c r="AB19" s="18"/>
      <c r="AC19" s="18"/>
    </row>
    <row r="20" spans="1:29" s="146" customFormat="1" ht="15" customHeight="1">
      <c r="A20" s="21" t="s">
        <v>305</v>
      </c>
      <c r="B20" s="69">
        <v>9</v>
      </c>
      <c r="C20" s="69">
        <v>10</v>
      </c>
      <c r="D20" s="69">
        <v>14</v>
      </c>
      <c r="E20" s="70">
        <v>11.11111111111111</v>
      </c>
      <c r="F20" s="70">
        <v>10</v>
      </c>
      <c r="G20" s="70">
        <v>7.1</v>
      </c>
      <c r="H20" s="70">
        <v>66.66666666666666</v>
      </c>
      <c r="I20" s="70">
        <v>40</v>
      </c>
      <c r="J20" s="70">
        <v>50</v>
      </c>
      <c r="K20" s="70">
        <v>0</v>
      </c>
      <c r="L20" s="70">
        <v>30</v>
      </c>
      <c r="M20" s="70">
        <v>28.6</v>
      </c>
      <c r="N20" s="70">
        <v>22.22222222222222</v>
      </c>
      <c r="O20" s="70">
        <v>20</v>
      </c>
      <c r="P20" s="70">
        <v>14.3</v>
      </c>
      <c r="Q20" s="70">
        <v>0</v>
      </c>
      <c r="R20" s="70">
        <v>0</v>
      </c>
      <c r="S20" s="70">
        <v>0</v>
      </c>
      <c r="T20" s="221"/>
      <c r="U20" s="18"/>
      <c r="V20" s="18"/>
      <c r="W20" s="18"/>
      <c r="X20" s="18"/>
      <c r="Y20" s="18"/>
      <c r="Z20" s="18"/>
      <c r="AA20" s="18"/>
      <c r="AB20" s="18"/>
      <c r="AC20" s="18"/>
    </row>
    <row r="21" spans="1:29" s="146" customFormat="1" ht="15" customHeight="1">
      <c r="A21" s="21" t="s">
        <v>246</v>
      </c>
      <c r="B21" s="69">
        <v>2</v>
      </c>
      <c r="C21" s="69">
        <v>2</v>
      </c>
      <c r="D21" s="69">
        <v>2</v>
      </c>
      <c r="E21" s="70">
        <v>0</v>
      </c>
      <c r="F21" s="70">
        <v>0</v>
      </c>
      <c r="G21" s="70">
        <v>0</v>
      </c>
      <c r="H21" s="70">
        <v>0</v>
      </c>
      <c r="I21" s="70">
        <v>0</v>
      </c>
      <c r="J21" s="70">
        <v>0</v>
      </c>
      <c r="K21" s="70">
        <v>0</v>
      </c>
      <c r="L21" s="70">
        <v>0</v>
      </c>
      <c r="M21" s="70">
        <v>0</v>
      </c>
      <c r="N21" s="70">
        <v>0</v>
      </c>
      <c r="O21" s="70">
        <v>0</v>
      </c>
      <c r="P21" s="70">
        <v>50</v>
      </c>
      <c r="Q21" s="70">
        <v>100</v>
      </c>
      <c r="R21" s="70">
        <v>100</v>
      </c>
      <c r="S21" s="70">
        <v>50</v>
      </c>
      <c r="T21" s="221"/>
      <c r="U21" s="18"/>
      <c r="V21" s="18"/>
      <c r="W21" s="18"/>
      <c r="X21" s="18"/>
      <c r="Y21" s="18"/>
      <c r="Z21" s="18"/>
      <c r="AA21" s="18"/>
      <c r="AB21" s="18"/>
      <c r="AC21" s="18"/>
    </row>
    <row r="22" spans="1:29" s="146" customFormat="1" ht="15" customHeight="1">
      <c r="A22" s="21" t="s">
        <v>306</v>
      </c>
      <c r="B22" s="69">
        <v>11</v>
      </c>
      <c r="C22" s="69">
        <v>11</v>
      </c>
      <c r="D22" s="69">
        <v>11</v>
      </c>
      <c r="E22" s="70">
        <v>18.181818181818183</v>
      </c>
      <c r="F22" s="70">
        <v>18.181818181818183</v>
      </c>
      <c r="G22" s="70">
        <v>18.2</v>
      </c>
      <c r="H22" s="70">
        <v>9.090909090909092</v>
      </c>
      <c r="I22" s="70">
        <v>9.090909090909092</v>
      </c>
      <c r="J22" s="70">
        <v>36.4</v>
      </c>
      <c r="K22" s="70">
        <v>45.45454545454545</v>
      </c>
      <c r="L22" s="70">
        <v>54.54545454545454</v>
      </c>
      <c r="M22" s="70">
        <v>36.4</v>
      </c>
      <c r="N22" s="70">
        <v>0</v>
      </c>
      <c r="O22" s="70">
        <v>0</v>
      </c>
      <c r="P22" s="70">
        <v>0</v>
      </c>
      <c r="Q22" s="70">
        <v>27.27272727272727</v>
      </c>
      <c r="R22" s="70">
        <v>18.181818181818183</v>
      </c>
      <c r="S22" s="70">
        <v>9.1</v>
      </c>
      <c r="T22" s="221"/>
      <c r="U22" s="18"/>
      <c r="V22" s="18"/>
      <c r="W22" s="18"/>
      <c r="X22" s="18"/>
      <c r="Y22" s="18"/>
      <c r="Z22" s="18"/>
      <c r="AA22" s="18"/>
      <c r="AB22" s="18"/>
      <c r="AC22" s="18"/>
    </row>
    <row r="23" spans="1:29" s="36" customFormat="1" ht="19.5" customHeight="1">
      <c r="A23" s="23" t="s">
        <v>307</v>
      </c>
      <c r="B23" s="35">
        <v>156</v>
      </c>
      <c r="C23" s="35">
        <v>164</v>
      </c>
      <c r="D23" s="35">
        <v>173</v>
      </c>
      <c r="E23" s="74">
        <v>7.6923076923076925</v>
      </c>
      <c r="F23" s="74">
        <v>6.707317073170732</v>
      </c>
      <c r="G23" s="74">
        <v>6.4</v>
      </c>
      <c r="H23" s="74">
        <v>32.69230769230769</v>
      </c>
      <c r="I23" s="74">
        <v>34.146341463414636</v>
      </c>
      <c r="J23" s="74">
        <v>37</v>
      </c>
      <c r="K23" s="74">
        <v>21.794871794871796</v>
      </c>
      <c r="L23" s="74">
        <v>23.78048780487805</v>
      </c>
      <c r="M23" s="74">
        <v>22.5</v>
      </c>
      <c r="N23" s="74">
        <v>18.58974358974359</v>
      </c>
      <c r="O23" s="74">
        <v>18.29268292682927</v>
      </c>
      <c r="P23" s="74">
        <v>19.1</v>
      </c>
      <c r="Q23" s="74">
        <v>19.230769230769234</v>
      </c>
      <c r="R23" s="74">
        <v>17.073170731707318</v>
      </c>
      <c r="S23" s="74">
        <v>15</v>
      </c>
      <c r="T23" s="221"/>
      <c r="U23" s="18"/>
      <c r="V23" s="18"/>
      <c r="W23" s="18"/>
      <c r="X23" s="18"/>
      <c r="Y23" s="18"/>
      <c r="Z23" s="18"/>
      <c r="AA23" s="18"/>
      <c r="AB23" s="18"/>
      <c r="AC23" s="18"/>
    </row>
    <row r="24" spans="1:29" s="36" customFormat="1" ht="19.5" customHeight="1">
      <c r="A24" s="24" t="s">
        <v>249</v>
      </c>
      <c r="B24" s="224"/>
      <c r="C24" s="224"/>
      <c r="D24" s="224"/>
      <c r="F24" s="67"/>
      <c r="G24" s="67"/>
      <c r="I24" s="67"/>
      <c r="J24" s="67"/>
      <c r="L24" s="67"/>
      <c r="M24" s="67"/>
      <c r="O24" s="67"/>
      <c r="P24" s="67"/>
      <c r="R24" s="67"/>
      <c r="S24" s="67"/>
      <c r="T24" s="221"/>
      <c r="U24" s="18"/>
      <c r="V24" s="18"/>
      <c r="W24" s="18"/>
      <c r="X24" s="18"/>
      <c r="Y24" s="18"/>
      <c r="Z24" s="18"/>
      <c r="AA24" s="18"/>
      <c r="AB24" s="18"/>
      <c r="AC24" s="18"/>
    </row>
    <row r="25" spans="1:21" s="36" customFormat="1" ht="15" customHeight="1">
      <c r="A25" s="21" t="s">
        <v>308</v>
      </c>
      <c r="B25" s="69">
        <v>34</v>
      </c>
      <c r="C25" s="69">
        <v>35</v>
      </c>
      <c r="D25" s="69">
        <v>35</v>
      </c>
      <c r="E25" s="70">
        <v>2.941176470588235</v>
      </c>
      <c r="F25" s="70">
        <v>2.857142857142857</v>
      </c>
      <c r="G25" s="70">
        <v>2.9</v>
      </c>
      <c r="H25" s="70">
        <v>32.35294117647059</v>
      </c>
      <c r="I25" s="70">
        <v>31.428571428571427</v>
      </c>
      <c r="J25" s="70">
        <v>31.4</v>
      </c>
      <c r="K25" s="70">
        <v>14.705882352941178</v>
      </c>
      <c r="L25" s="70">
        <v>11.428571428571429</v>
      </c>
      <c r="M25" s="70">
        <v>11.4</v>
      </c>
      <c r="N25" s="70">
        <v>20.588235294117645</v>
      </c>
      <c r="O25" s="70">
        <v>22.857142857142858</v>
      </c>
      <c r="P25" s="70">
        <v>28.6</v>
      </c>
      <c r="Q25" s="70">
        <v>29.411764705882355</v>
      </c>
      <c r="R25" s="70">
        <v>31.428571428571427</v>
      </c>
      <c r="S25" s="70">
        <v>25.7</v>
      </c>
      <c r="T25" s="221"/>
      <c r="U25" s="246"/>
    </row>
    <row r="26" spans="1:21" s="36" customFormat="1" ht="15" customHeight="1">
      <c r="A26" s="21" t="s">
        <v>309</v>
      </c>
      <c r="C26" s="69"/>
      <c r="D26" s="69"/>
      <c r="F26" s="70"/>
      <c r="G26" s="70"/>
      <c r="I26" s="70"/>
      <c r="J26" s="70"/>
      <c r="L26" s="70"/>
      <c r="M26" s="70"/>
      <c r="O26" s="70"/>
      <c r="P26" s="70"/>
      <c r="R26" s="70"/>
      <c r="S26" s="70"/>
      <c r="T26" s="221"/>
      <c r="U26" s="246"/>
    </row>
    <row r="27" spans="1:21" s="36" customFormat="1" ht="15" customHeight="1">
      <c r="A27" s="25" t="s">
        <v>250</v>
      </c>
      <c r="B27" s="103">
        <v>14</v>
      </c>
      <c r="C27" s="103">
        <v>15</v>
      </c>
      <c r="D27" s="103">
        <v>38</v>
      </c>
      <c r="E27" s="70">
        <v>0</v>
      </c>
      <c r="F27" s="70">
        <v>0</v>
      </c>
      <c r="G27" s="70">
        <v>0</v>
      </c>
      <c r="H27" s="70">
        <v>35.714285714285715</v>
      </c>
      <c r="I27" s="70">
        <v>13.333333333333334</v>
      </c>
      <c r="J27" s="70">
        <v>21.1</v>
      </c>
      <c r="K27" s="70">
        <v>14.285714285714285</v>
      </c>
      <c r="L27" s="70">
        <v>26.666666666666668</v>
      </c>
      <c r="M27" s="70">
        <v>26.3</v>
      </c>
      <c r="N27" s="70">
        <v>28.57142857142857</v>
      </c>
      <c r="O27" s="70">
        <v>40</v>
      </c>
      <c r="P27" s="70">
        <v>26.3</v>
      </c>
      <c r="Q27" s="70">
        <v>21.428571428571427</v>
      </c>
      <c r="R27" s="70">
        <v>20</v>
      </c>
      <c r="S27" s="70">
        <v>26.3</v>
      </c>
      <c r="T27" s="221"/>
      <c r="U27" s="246"/>
    </row>
    <row r="28" spans="1:20" s="36" customFormat="1" ht="15" customHeight="1">
      <c r="A28" s="25" t="s">
        <v>251</v>
      </c>
      <c r="B28" s="103">
        <v>17</v>
      </c>
      <c r="C28" s="103">
        <v>14</v>
      </c>
      <c r="D28" s="103">
        <v>22</v>
      </c>
      <c r="E28" s="70">
        <v>11.76470588235294</v>
      </c>
      <c r="F28" s="70">
        <v>7.142857142857142</v>
      </c>
      <c r="G28" s="70">
        <v>4.5</v>
      </c>
      <c r="H28" s="70">
        <v>23.52941176470588</v>
      </c>
      <c r="I28" s="70">
        <v>21.428571428571427</v>
      </c>
      <c r="J28" s="70">
        <v>27.3</v>
      </c>
      <c r="K28" s="70">
        <v>23.52941176470588</v>
      </c>
      <c r="L28" s="70">
        <v>42.857142857142854</v>
      </c>
      <c r="M28" s="70">
        <v>31.8</v>
      </c>
      <c r="N28" s="70">
        <v>29.411764705882355</v>
      </c>
      <c r="O28" s="70">
        <v>14.285714285714285</v>
      </c>
      <c r="P28" s="70">
        <v>22.7</v>
      </c>
      <c r="Q28" s="70">
        <v>11.76470588235294</v>
      </c>
      <c r="R28" s="70">
        <v>14.285714285714285</v>
      </c>
      <c r="S28" s="70">
        <v>13.6</v>
      </c>
      <c r="T28" s="221"/>
    </row>
    <row r="29" spans="1:20" s="36" customFormat="1" ht="15" customHeight="1">
      <c r="A29" s="25" t="s">
        <v>252</v>
      </c>
      <c r="B29" s="103">
        <v>24</v>
      </c>
      <c r="C29" s="103">
        <v>27</v>
      </c>
      <c r="D29" s="103">
        <v>22</v>
      </c>
      <c r="E29" s="70">
        <v>0</v>
      </c>
      <c r="F29" s="70">
        <v>0</v>
      </c>
      <c r="G29" s="70">
        <v>13.6</v>
      </c>
      <c r="H29" s="70">
        <v>25</v>
      </c>
      <c r="I29" s="70">
        <v>33.33333333333333</v>
      </c>
      <c r="J29" s="70">
        <v>54.5</v>
      </c>
      <c r="K29" s="70">
        <v>20.833333333333336</v>
      </c>
      <c r="L29" s="70">
        <v>22.22222222222222</v>
      </c>
      <c r="M29" s="70">
        <v>27.3</v>
      </c>
      <c r="N29" s="70">
        <v>29.166666666666668</v>
      </c>
      <c r="O29" s="70">
        <v>25.925925925925924</v>
      </c>
      <c r="P29" s="70">
        <v>0</v>
      </c>
      <c r="Q29" s="70">
        <v>25</v>
      </c>
      <c r="R29" s="70">
        <v>18.51851851851852</v>
      </c>
      <c r="S29" s="70">
        <v>4.5</v>
      </c>
      <c r="T29" s="221"/>
    </row>
    <row r="30" spans="1:20" s="36" customFormat="1" ht="15" customHeight="1">
      <c r="A30" s="25" t="s">
        <v>253</v>
      </c>
      <c r="B30" s="103">
        <v>67</v>
      </c>
      <c r="C30" s="103">
        <v>73</v>
      </c>
      <c r="D30" s="103">
        <v>56</v>
      </c>
      <c r="E30" s="70">
        <v>13.432835820895523</v>
      </c>
      <c r="F30" s="70">
        <v>12.32876712328767</v>
      </c>
      <c r="G30" s="70">
        <v>10.7</v>
      </c>
      <c r="H30" s="70">
        <v>37.3134328358209</v>
      </c>
      <c r="I30" s="70">
        <v>42.465753424657535</v>
      </c>
      <c r="J30" s="70">
        <v>48.2</v>
      </c>
      <c r="K30" s="70">
        <v>26.865671641791046</v>
      </c>
      <c r="L30" s="70">
        <v>26.027397260273972</v>
      </c>
      <c r="M30" s="70">
        <v>21.4</v>
      </c>
      <c r="N30" s="70">
        <v>8.955223880597014</v>
      </c>
      <c r="O30" s="70">
        <v>9.58904109589041</v>
      </c>
      <c r="P30" s="70">
        <v>14.3</v>
      </c>
      <c r="Q30" s="70">
        <v>13.432835820895523</v>
      </c>
      <c r="R30" s="70">
        <v>9.58904109589041</v>
      </c>
      <c r="S30" s="70">
        <v>5.4</v>
      </c>
      <c r="T30" s="221"/>
    </row>
    <row r="31" spans="1:20" s="5" customFormat="1" ht="19.5" customHeight="1">
      <c r="A31" s="23" t="s">
        <v>307</v>
      </c>
      <c r="B31" s="35">
        <v>156</v>
      </c>
      <c r="C31" s="35">
        <v>164</v>
      </c>
      <c r="D31" s="35">
        <v>173</v>
      </c>
      <c r="E31" s="74">
        <v>7.6923076923076925</v>
      </c>
      <c r="F31" s="74">
        <v>6.707317073170732</v>
      </c>
      <c r="G31" s="74">
        <v>6.4</v>
      </c>
      <c r="H31" s="74">
        <v>32.69230769230769</v>
      </c>
      <c r="I31" s="74">
        <v>34.146341463414636</v>
      </c>
      <c r="J31" s="74">
        <v>37</v>
      </c>
      <c r="K31" s="74">
        <v>21.794871794871796</v>
      </c>
      <c r="L31" s="74">
        <v>23.78048780487805</v>
      </c>
      <c r="M31" s="74">
        <v>22.5</v>
      </c>
      <c r="N31" s="74">
        <v>18.58974358974359</v>
      </c>
      <c r="O31" s="74">
        <v>18.29268292682927</v>
      </c>
      <c r="P31" s="74">
        <v>19.1</v>
      </c>
      <c r="Q31" s="74">
        <v>19.230769230769234</v>
      </c>
      <c r="R31" s="74">
        <v>17.073170731707318</v>
      </c>
      <c r="S31" s="74">
        <v>15</v>
      </c>
      <c r="T31" s="221"/>
    </row>
    <row r="32" spans="1:19" ht="11.25">
      <c r="A32" s="2" t="s">
        <v>375</v>
      </c>
      <c r="B32" s="33"/>
      <c r="C32" s="33"/>
      <c r="D32" s="33"/>
      <c r="E32" s="2"/>
      <c r="F32" s="26"/>
      <c r="G32" s="7"/>
      <c r="H32" s="7"/>
      <c r="I32" s="7"/>
      <c r="J32" s="7"/>
      <c r="K32" s="7"/>
      <c r="L32" s="7"/>
      <c r="M32" s="2"/>
      <c r="N32" s="2"/>
      <c r="O32" s="26"/>
      <c r="P32" s="26"/>
      <c r="Q32" s="2"/>
      <c r="R32" s="2"/>
      <c r="S32" s="2"/>
    </row>
    <row r="33" spans="1:19" ht="11.25">
      <c r="A33" s="33"/>
      <c r="B33" s="33"/>
      <c r="C33" s="33"/>
      <c r="D33" s="33"/>
      <c r="F33" s="243"/>
      <c r="G33" s="17"/>
      <c r="J33" s="243"/>
      <c r="L33" s="243"/>
      <c r="M33" s="9"/>
      <c r="O33" s="2"/>
      <c r="P33" s="17"/>
      <c r="Q33" s="2"/>
      <c r="R33" s="243"/>
      <c r="S33" s="2"/>
    </row>
    <row r="34" spans="1:4" ht="11.25">
      <c r="A34" s="8"/>
      <c r="B34" s="8"/>
      <c r="C34" s="8"/>
      <c r="D34" s="8"/>
    </row>
    <row r="35" spans="1:19" ht="11.25">
      <c r="A35" s="8"/>
      <c r="B35" s="8"/>
      <c r="C35" s="8"/>
      <c r="D35" s="8"/>
      <c r="E35" s="8"/>
      <c r="F35" s="8"/>
      <c r="G35" s="8"/>
      <c r="H35" s="8"/>
      <c r="I35" s="8"/>
      <c r="J35" s="8"/>
      <c r="K35" s="8"/>
      <c r="L35" s="8"/>
      <c r="M35" s="8"/>
      <c r="N35" s="8"/>
      <c r="O35" s="8"/>
      <c r="P35" s="8"/>
      <c r="Q35" s="8"/>
      <c r="R35" s="8"/>
      <c r="S35" s="8"/>
    </row>
    <row r="36" spans="1:19" ht="11.25">
      <c r="A36" s="8"/>
      <c r="B36" s="8"/>
      <c r="C36" s="8"/>
      <c r="D36" s="8"/>
      <c r="E36" s="8"/>
      <c r="F36" s="8"/>
      <c r="G36" s="8"/>
      <c r="H36" s="8"/>
      <c r="I36" s="8"/>
      <c r="J36" s="8"/>
      <c r="K36" s="8"/>
      <c r="L36" s="8"/>
      <c r="M36" s="8"/>
      <c r="N36" s="8"/>
      <c r="O36" s="8"/>
      <c r="P36" s="8"/>
      <c r="Q36" s="8"/>
      <c r="R36" s="8"/>
      <c r="S36" s="8"/>
    </row>
    <row r="37" spans="1:6" ht="11.25">
      <c r="A37" s="8"/>
      <c r="B37" s="8"/>
      <c r="C37" s="8"/>
      <c r="D37" s="8"/>
      <c r="F37" s="242"/>
    </row>
  </sheetData>
  <mergeCells count="14">
    <mergeCell ref="A2:P2"/>
    <mergeCell ref="E6:G6"/>
    <mergeCell ref="H6:J6"/>
    <mergeCell ref="K6:M6"/>
    <mergeCell ref="H5:J5"/>
    <mergeCell ref="A3:L3"/>
    <mergeCell ref="B5:D6"/>
    <mergeCell ref="Q6:S6"/>
    <mergeCell ref="N6:P6"/>
    <mergeCell ref="E5:G5"/>
    <mergeCell ref="R3:S3"/>
    <mergeCell ref="K5:M5"/>
    <mergeCell ref="N5:P5"/>
    <mergeCell ref="Q5:S5"/>
  </mergeCells>
  <printOptions horizontalCentered="1" verticalCentered="1"/>
  <pageMargins left="0" right="0" top="0.7874015748031497" bottom="0.7874015748031497" header="0.3937007874015748" footer="0"/>
  <pageSetup horizontalDpi="1200" verticalDpi="1200" orientation="landscape" paperSize="9" scale="85" r:id="rId1"/>
  <headerFooter alignWithMargins="0">
    <oddFooter>&amp;L&amp;"Myriad Pro,Semibold"&amp;8CNMV. &amp;"Myriad Pro,Normal"Informe Anual  de Gobierno Corporativo</oddFooter>
  </headerFooter>
</worksheet>
</file>

<file path=xl/worksheets/sheet18.xml><?xml version="1.0" encoding="utf-8"?>
<worksheet xmlns="http://schemas.openxmlformats.org/spreadsheetml/2006/main" xmlns:r="http://schemas.openxmlformats.org/officeDocument/2006/relationships">
  <sheetPr codeName="Hoja17"/>
  <dimension ref="A1:AL37"/>
  <sheetViews>
    <sheetView zoomScaleSheetLayoutView="100" workbookViewId="0" topLeftCell="A1">
      <selection activeCell="A39" sqref="A39"/>
    </sheetView>
  </sheetViews>
  <sheetFormatPr defaultColWidth="11.421875" defaultRowHeight="12.75"/>
  <cols>
    <col min="1" max="1" width="37.7109375" style="2" customWidth="1"/>
    <col min="2" max="4" width="7.00390625" style="2" customWidth="1"/>
    <col min="5" max="19" width="7.00390625" style="17" customWidth="1"/>
    <col min="20" max="22" width="5.57421875" style="17" customWidth="1"/>
    <col min="23" max="24" width="5.57421875" style="2" customWidth="1"/>
    <col min="25" max="25" width="5.57421875" style="17" customWidth="1"/>
    <col min="26" max="26" width="10.7109375" style="2" customWidth="1"/>
    <col min="27" max="27" width="10.7109375" style="17" customWidth="1"/>
    <col min="28" max="16384" width="11.57421875" style="2" customWidth="1"/>
  </cols>
  <sheetData>
    <row r="1" spans="27:29" ht="22.5" customHeight="1">
      <c r="AA1" s="235"/>
      <c r="AB1" s="37"/>
      <c r="AC1" s="37"/>
    </row>
    <row r="2" spans="1:19" s="18" customFormat="1" ht="18" customHeight="1">
      <c r="A2" s="34"/>
      <c r="B2" s="34"/>
      <c r="C2" s="34"/>
      <c r="D2" s="34"/>
      <c r="E2" s="34"/>
      <c r="F2" s="34"/>
      <c r="G2" s="34"/>
      <c r="H2" s="34"/>
      <c r="I2" s="34"/>
      <c r="J2" s="34"/>
      <c r="K2" s="34"/>
      <c r="L2" s="34"/>
      <c r="M2" s="34"/>
      <c r="N2" s="34"/>
      <c r="O2" s="34"/>
      <c r="P2" s="34"/>
      <c r="Q2" s="34"/>
      <c r="R2" s="34"/>
      <c r="S2" s="34"/>
    </row>
    <row r="3" spans="1:28" s="18" customFormat="1" ht="21.75" customHeight="1">
      <c r="A3" s="479" t="s">
        <v>507</v>
      </c>
      <c r="B3" s="479"/>
      <c r="C3" s="479"/>
      <c r="D3" s="479"/>
      <c r="E3" s="479"/>
      <c r="F3" s="479"/>
      <c r="G3" s="479"/>
      <c r="H3" s="479"/>
      <c r="I3" s="479"/>
      <c r="J3" s="479"/>
      <c r="K3" s="15"/>
      <c r="L3" s="15"/>
      <c r="M3" s="15"/>
      <c r="N3" s="15"/>
      <c r="O3" s="15"/>
      <c r="P3" s="15"/>
      <c r="Q3" s="15"/>
      <c r="R3" s="460" t="s">
        <v>508</v>
      </c>
      <c r="S3" s="460"/>
      <c r="T3" s="240"/>
      <c r="U3" s="240"/>
      <c r="V3" s="240"/>
      <c r="W3" s="240"/>
      <c r="X3" s="240"/>
      <c r="Y3" s="209"/>
      <c r="Z3" s="248"/>
      <c r="AA3" s="245"/>
      <c r="AB3" s="245"/>
    </row>
    <row r="4" spans="20:38" ht="9.75" customHeight="1">
      <c r="T4" s="26"/>
      <c r="U4" s="26"/>
      <c r="V4" s="26"/>
      <c r="Z4" s="17"/>
      <c r="AB4" s="17"/>
      <c r="AC4" s="17"/>
      <c r="AD4" s="17"/>
      <c r="AE4" s="17"/>
      <c r="AH4" s="17"/>
      <c r="AJ4" s="235"/>
      <c r="AK4" s="37"/>
      <c r="AL4" s="37"/>
    </row>
    <row r="5" spans="1:24" s="238" customFormat="1" ht="18" customHeight="1">
      <c r="A5" s="28"/>
      <c r="B5" s="476" t="s">
        <v>264</v>
      </c>
      <c r="C5" s="476"/>
      <c r="D5" s="476"/>
      <c r="E5" s="449" t="s">
        <v>509</v>
      </c>
      <c r="F5" s="449"/>
      <c r="G5" s="449"/>
      <c r="H5" s="489" t="s">
        <v>362</v>
      </c>
      <c r="I5" s="489"/>
      <c r="J5" s="489"/>
      <c r="K5" s="489" t="s">
        <v>359</v>
      </c>
      <c r="L5" s="489"/>
      <c r="M5" s="489"/>
      <c r="N5" s="489" t="s">
        <v>360</v>
      </c>
      <c r="O5" s="489"/>
      <c r="P5" s="489"/>
      <c r="Q5" s="489" t="s">
        <v>361</v>
      </c>
      <c r="R5" s="489"/>
      <c r="S5" s="489"/>
      <c r="T5" s="26"/>
      <c r="U5" s="26"/>
      <c r="V5" s="26"/>
      <c r="W5" s="470"/>
      <c r="X5" s="470"/>
    </row>
    <row r="6" spans="1:19" s="26" customFormat="1" ht="18" customHeight="1">
      <c r="A6" s="28"/>
      <c r="B6" s="475"/>
      <c r="C6" s="475"/>
      <c r="D6" s="475"/>
      <c r="E6" s="503" t="s">
        <v>357</v>
      </c>
      <c r="F6" s="503"/>
      <c r="G6" s="503"/>
      <c r="H6" s="503" t="s">
        <v>357</v>
      </c>
      <c r="I6" s="503"/>
      <c r="J6" s="503"/>
      <c r="K6" s="503" t="s">
        <v>357</v>
      </c>
      <c r="L6" s="503"/>
      <c r="M6" s="503"/>
      <c r="N6" s="503" t="s">
        <v>357</v>
      </c>
      <c r="O6" s="503"/>
      <c r="P6" s="503"/>
      <c r="Q6" s="503" t="s">
        <v>357</v>
      </c>
      <c r="R6" s="503"/>
      <c r="S6" s="503"/>
    </row>
    <row r="7" spans="1:19" s="26" customFormat="1" ht="18.75" customHeight="1">
      <c r="A7" s="28"/>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row>
    <row r="8" spans="1:20" s="224" customFormat="1" ht="19.5" customHeight="1">
      <c r="A8" s="20" t="s">
        <v>239</v>
      </c>
      <c r="B8" s="239">
        <v>134</v>
      </c>
      <c r="C8" s="239">
        <v>141</v>
      </c>
      <c r="D8" s="239">
        <v>146</v>
      </c>
      <c r="E8" s="128">
        <v>13.432835820895523</v>
      </c>
      <c r="F8" s="128">
        <v>14.184397163120568</v>
      </c>
      <c r="G8" s="128">
        <v>18.5</v>
      </c>
      <c r="H8" s="128">
        <v>54.47761194029851</v>
      </c>
      <c r="I8" s="128">
        <v>51.06382978723404</v>
      </c>
      <c r="J8" s="128">
        <v>48.6</v>
      </c>
      <c r="K8" s="128">
        <v>17.91044776119403</v>
      </c>
      <c r="L8" s="128">
        <v>24.822695035460992</v>
      </c>
      <c r="M8" s="128">
        <v>23.3</v>
      </c>
      <c r="N8" s="128">
        <v>10.44776119402985</v>
      </c>
      <c r="O8" s="128">
        <v>7.092198581560284</v>
      </c>
      <c r="P8" s="128">
        <v>7.5</v>
      </c>
      <c r="Q8" s="128">
        <v>3.731343283582089</v>
      </c>
      <c r="R8" s="128">
        <v>2.8368794326241136</v>
      </c>
      <c r="S8" s="128">
        <v>2.1</v>
      </c>
      <c r="T8" s="249"/>
    </row>
    <row r="9" spans="1:20" s="146" customFormat="1" ht="15" customHeight="1">
      <c r="A9" s="21" t="s">
        <v>240</v>
      </c>
      <c r="B9" s="69">
        <v>15</v>
      </c>
      <c r="C9" s="69">
        <v>15</v>
      </c>
      <c r="D9" s="69">
        <v>17</v>
      </c>
      <c r="E9" s="70">
        <v>26.666666666666668</v>
      </c>
      <c r="F9" s="70">
        <v>20</v>
      </c>
      <c r="G9" s="70">
        <v>23.5</v>
      </c>
      <c r="H9" s="70">
        <v>33.33333333333333</v>
      </c>
      <c r="I9" s="70">
        <v>33.33333333333333</v>
      </c>
      <c r="J9" s="70">
        <v>41.2</v>
      </c>
      <c r="K9" s="70">
        <v>0</v>
      </c>
      <c r="L9" s="70">
        <v>13.333333333333334</v>
      </c>
      <c r="M9" s="70">
        <v>5.9</v>
      </c>
      <c r="N9" s="70">
        <v>20</v>
      </c>
      <c r="O9" s="70">
        <v>13.333333333333334</v>
      </c>
      <c r="P9" s="70">
        <v>11.8</v>
      </c>
      <c r="Q9" s="70">
        <v>20</v>
      </c>
      <c r="R9" s="70">
        <v>20</v>
      </c>
      <c r="S9" s="70">
        <v>17.6</v>
      </c>
      <c r="T9" s="249"/>
    </row>
    <row r="10" spans="1:20" s="146" customFormat="1" ht="15" customHeight="1">
      <c r="A10" s="21" t="s">
        <v>300</v>
      </c>
      <c r="B10" s="69">
        <v>16</v>
      </c>
      <c r="C10" s="69">
        <v>17</v>
      </c>
      <c r="D10" s="69">
        <v>17</v>
      </c>
      <c r="E10" s="70">
        <v>25</v>
      </c>
      <c r="F10" s="70">
        <v>23.52941176470588</v>
      </c>
      <c r="G10" s="69">
        <v>29.4</v>
      </c>
      <c r="H10" s="70">
        <v>62.5</v>
      </c>
      <c r="I10" s="70">
        <v>47.05882352941176</v>
      </c>
      <c r="J10" s="70">
        <v>41.2</v>
      </c>
      <c r="K10" s="70">
        <v>6.25</v>
      </c>
      <c r="L10" s="70">
        <v>17.647058823529413</v>
      </c>
      <c r="M10" s="70">
        <v>11.8</v>
      </c>
      <c r="N10" s="70">
        <v>6.25</v>
      </c>
      <c r="O10" s="70">
        <v>11.76470588235294</v>
      </c>
      <c r="P10" s="70">
        <v>17.6</v>
      </c>
      <c r="Q10" s="70">
        <v>0</v>
      </c>
      <c r="R10" s="70">
        <v>0</v>
      </c>
      <c r="S10" s="70">
        <v>0</v>
      </c>
      <c r="T10" s="249"/>
    </row>
    <row r="11" spans="1:21" s="146" customFormat="1" ht="15" customHeight="1">
      <c r="A11" s="21" t="s">
        <v>301</v>
      </c>
      <c r="B11" s="69">
        <v>12</v>
      </c>
      <c r="C11" s="69">
        <v>11</v>
      </c>
      <c r="D11" s="69">
        <v>12</v>
      </c>
      <c r="E11" s="70">
        <v>8.333333333333332</v>
      </c>
      <c r="F11" s="70">
        <v>9.1</v>
      </c>
      <c r="G11" s="70">
        <v>8.3</v>
      </c>
      <c r="H11" s="70">
        <v>41.66666666666667</v>
      </c>
      <c r="I11" s="70">
        <v>27.27272727272727</v>
      </c>
      <c r="J11" s="70">
        <v>41.7</v>
      </c>
      <c r="K11" s="70">
        <v>33.33333333333333</v>
      </c>
      <c r="L11" s="70">
        <v>36.36363636363637</v>
      </c>
      <c r="M11" s="70">
        <v>41.7</v>
      </c>
      <c r="N11" s="70">
        <v>16.666666666666664</v>
      </c>
      <c r="O11" s="70">
        <v>27.27272727272727</v>
      </c>
      <c r="P11" s="70">
        <v>8.3</v>
      </c>
      <c r="Q11" s="70">
        <v>0</v>
      </c>
      <c r="R11" s="70">
        <v>0</v>
      </c>
      <c r="S11" s="70">
        <v>0</v>
      </c>
      <c r="T11" s="249"/>
      <c r="U11" s="142"/>
    </row>
    <row r="12" spans="1:20" s="146" customFormat="1" ht="15" customHeight="1">
      <c r="A12" s="21" t="s">
        <v>241</v>
      </c>
      <c r="B12" s="69">
        <v>9</v>
      </c>
      <c r="C12" s="69">
        <v>9</v>
      </c>
      <c r="D12" s="69">
        <v>9</v>
      </c>
      <c r="E12" s="81">
        <v>11.11111111111111</v>
      </c>
      <c r="F12" s="81">
        <v>11.11111111111111</v>
      </c>
      <c r="G12" s="81">
        <v>11.1</v>
      </c>
      <c r="H12" s="81">
        <v>66.66666666666666</v>
      </c>
      <c r="I12" s="70">
        <v>66.66666666666666</v>
      </c>
      <c r="J12" s="70">
        <v>66.7</v>
      </c>
      <c r="K12" s="81">
        <v>22.22222222222222</v>
      </c>
      <c r="L12" s="70">
        <v>22.22222222222222</v>
      </c>
      <c r="M12" s="70">
        <v>22.2</v>
      </c>
      <c r="N12" s="81">
        <v>0</v>
      </c>
      <c r="O12" s="70">
        <v>0</v>
      </c>
      <c r="P12" s="70">
        <v>0</v>
      </c>
      <c r="Q12" s="81">
        <v>0</v>
      </c>
      <c r="R12" s="70">
        <v>0</v>
      </c>
      <c r="S12" s="70">
        <v>0</v>
      </c>
      <c r="T12" s="249"/>
    </row>
    <row r="13" spans="1:20" s="146" customFormat="1" ht="15" customHeight="1">
      <c r="A13" s="21" t="s">
        <v>302</v>
      </c>
      <c r="B13" s="69">
        <v>13</v>
      </c>
      <c r="C13" s="69">
        <v>15</v>
      </c>
      <c r="D13" s="69">
        <v>14</v>
      </c>
      <c r="E13" s="70">
        <v>7.6923076923076925</v>
      </c>
      <c r="F13" s="70">
        <v>20</v>
      </c>
      <c r="G13" s="70">
        <v>21.4</v>
      </c>
      <c r="H13" s="70">
        <v>61.53846153846154</v>
      </c>
      <c r="I13" s="70">
        <v>53.333333333333336</v>
      </c>
      <c r="J13" s="70">
        <v>57.1</v>
      </c>
      <c r="K13" s="70">
        <v>30.76923076923077</v>
      </c>
      <c r="L13" s="70">
        <v>26.666666666666668</v>
      </c>
      <c r="M13" s="70">
        <v>21.4</v>
      </c>
      <c r="N13" s="70">
        <v>0</v>
      </c>
      <c r="O13" s="70">
        <v>0</v>
      </c>
      <c r="P13" s="70">
        <v>0</v>
      </c>
      <c r="Q13" s="70">
        <v>0</v>
      </c>
      <c r="R13" s="70">
        <v>0</v>
      </c>
      <c r="S13" s="70">
        <v>0</v>
      </c>
      <c r="T13" s="249"/>
    </row>
    <row r="14" spans="1:20" s="146" customFormat="1" ht="15" customHeight="1">
      <c r="A14" s="21" t="s">
        <v>242</v>
      </c>
      <c r="B14" s="69">
        <v>11</v>
      </c>
      <c r="C14" s="69">
        <v>13</v>
      </c>
      <c r="D14" s="69">
        <v>12</v>
      </c>
      <c r="E14" s="70">
        <v>9.090909090909092</v>
      </c>
      <c r="F14" s="70">
        <v>7.6923076923076925</v>
      </c>
      <c r="G14" s="70">
        <v>16.7</v>
      </c>
      <c r="H14" s="70">
        <v>72.72727272727273</v>
      </c>
      <c r="I14" s="70">
        <v>61.53846153846154</v>
      </c>
      <c r="J14" s="70">
        <v>58.3</v>
      </c>
      <c r="K14" s="70">
        <v>9.090909090909092</v>
      </c>
      <c r="L14" s="70">
        <v>23.076923076923077</v>
      </c>
      <c r="M14" s="70">
        <v>16.7</v>
      </c>
      <c r="N14" s="70">
        <v>9.090909090909092</v>
      </c>
      <c r="O14" s="70">
        <v>7.6923076923076925</v>
      </c>
      <c r="P14" s="70">
        <v>8.3</v>
      </c>
      <c r="Q14" s="70">
        <v>0</v>
      </c>
      <c r="R14" s="70">
        <v>0</v>
      </c>
      <c r="S14" s="70">
        <v>0</v>
      </c>
      <c r="T14" s="249"/>
    </row>
    <row r="15" spans="1:20" s="146" customFormat="1" ht="15" customHeight="1">
      <c r="A15" s="21" t="s">
        <v>303</v>
      </c>
      <c r="B15" s="69">
        <v>13</v>
      </c>
      <c r="C15" s="69">
        <v>13</v>
      </c>
      <c r="D15" s="69">
        <v>14</v>
      </c>
      <c r="E15" s="70">
        <v>0</v>
      </c>
      <c r="F15" s="70">
        <v>7.6923076923076925</v>
      </c>
      <c r="G15" s="70">
        <v>7.1</v>
      </c>
      <c r="H15" s="70">
        <v>61.53846153846154</v>
      </c>
      <c r="I15" s="70">
        <v>61.53846153846154</v>
      </c>
      <c r="J15" s="70">
        <v>57.1</v>
      </c>
      <c r="K15" s="70">
        <v>30.76923076923077</v>
      </c>
      <c r="L15" s="70">
        <v>30.76923076923077</v>
      </c>
      <c r="M15" s="70">
        <v>35.7</v>
      </c>
      <c r="N15" s="70">
        <v>7.6923076923076925</v>
      </c>
      <c r="O15" s="70">
        <v>0</v>
      </c>
      <c r="P15" s="70">
        <v>0</v>
      </c>
      <c r="Q15" s="70">
        <v>0</v>
      </c>
      <c r="R15" s="70">
        <v>0</v>
      </c>
      <c r="S15" s="70">
        <v>0</v>
      </c>
      <c r="T15" s="249"/>
    </row>
    <row r="16" spans="1:20" s="146" customFormat="1" ht="15" customHeight="1">
      <c r="A16" s="21" t="s">
        <v>243</v>
      </c>
      <c r="B16" s="69">
        <v>14</v>
      </c>
      <c r="C16" s="69">
        <v>14</v>
      </c>
      <c r="D16" s="69">
        <v>15</v>
      </c>
      <c r="E16" s="69">
        <v>0</v>
      </c>
      <c r="F16" s="69">
        <v>0</v>
      </c>
      <c r="G16" s="69">
        <v>0</v>
      </c>
      <c r="H16" s="70">
        <v>42.857142857142854</v>
      </c>
      <c r="I16" s="70">
        <v>28.57142857142857</v>
      </c>
      <c r="J16" s="70">
        <v>33.3</v>
      </c>
      <c r="K16" s="70">
        <v>21.428571428571427</v>
      </c>
      <c r="L16" s="70">
        <v>64.28571428571429</v>
      </c>
      <c r="M16" s="70">
        <v>53.3</v>
      </c>
      <c r="N16" s="70">
        <v>35.714285714285715</v>
      </c>
      <c r="O16" s="70">
        <v>7.142857142857142</v>
      </c>
      <c r="P16" s="70">
        <v>13.3</v>
      </c>
      <c r="Q16" s="69">
        <v>0</v>
      </c>
      <c r="R16" s="70">
        <v>0</v>
      </c>
      <c r="S16" s="70">
        <v>0</v>
      </c>
      <c r="T16" s="249"/>
    </row>
    <row r="17" spans="1:20" s="146" customFormat="1" ht="15" customHeight="1">
      <c r="A17" s="21" t="s">
        <v>244</v>
      </c>
      <c r="B17" s="69">
        <v>5</v>
      </c>
      <c r="C17" s="69">
        <v>7</v>
      </c>
      <c r="D17" s="69">
        <v>9</v>
      </c>
      <c r="E17" s="70">
        <v>20</v>
      </c>
      <c r="F17" s="70">
        <v>14.285714285714285</v>
      </c>
      <c r="G17" s="70">
        <v>33.3</v>
      </c>
      <c r="H17" s="70">
        <v>0</v>
      </c>
      <c r="I17" s="70">
        <v>28.57142857142857</v>
      </c>
      <c r="J17" s="70">
        <v>22.2</v>
      </c>
      <c r="K17" s="70">
        <v>60</v>
      </c>
      <c r="L17" s="70">
        <v>42.857142857142854</v>
      </c>
      <c r="M17" s="70">
        <v>33.3</v>
      </c>
      <c r="N17" s="70">
        <v>0</v>
      </c>
      <c r="O17" s="70">
        <v>0</v>
      </c>
      <c r="P17" s="70">
        <v>11.1</v>
      </c>
      <c r="Q17" s="70">
        <v>20</v>
      </c>
      <c r="R17" s="70">
        <v>14.285714285714285</v>
      </c>
      <c r="S17" s="70">
        <v>0</v>
      </c>
      <c r="T17" s="249"/>
    </row>
    <row r="18" spans="1:20" s="146" customFormat="1" ht="15" customHeight="1">
      <c r="A18" s="21" t="s">
        <v>304</v>
      </c>
      <c r="B18" s="69">
        <v>26</v>
      </c>
      <c r="C18" s="69">
        <v>27</v>
      </c>
      <c r="D18" s="69">
        <v>27</v>
      </c>
      <c r="E18" s="70">
        <v>19.230769230769234</v>
      </c>
      <c r="F18" s="70">
        <v>18.51851851851852</v>
      </c>
      <c r="G18" s="70">
        <v>25.9</v>
      </c>
      <c r="H18" s="70">
        <v>65.38461538461539</v>
      </c>
      <c r="I18" s="70">
        <v>74.07407407407408</v>
      </c>
      <c r="J18" s="70">
        <v>59.3</v>
      </c>
      <c r="K18" s="70">
        <v>7.6923076923076925</v>
      </c>
      <c r="L18" s="70">
        <v>3.7037037037037033</v>
      </c>
      <c r="M18" s="70">
        <v>11.1</v>
      </c>
      <c r="N18" s="70">
        <v>3.8461538461538463</v>
      </c>
      <c r="O18" s="70">
        <v>3.7037037037037033</v>
      </c>
      <c r="P18" s="70">
        <v>3.7</v>
      </c>
      <c r="Q18" s="70">
        <v>3.8461538461538463</v>
      </c>
      <c r="R18" s="70">
        <v>0</v>
      </c>
      <c r="S18" s="70">
        <v>0</v>
      </c>
      <c r="T18" s="249"/>
    </row>
    <row r="19" spans="1:20" s="225" customFormat="1" ht="19.5" customHeight="1">
      <c r="A19" s="22" t="s">
        <v>245</v>
      </c>
      <c r="B19" s="106">
        <v>22</v>
      </c>
      <c r="C19" s="106">
        <v>23</v>
      </c>
      <c r="D19" s="106">
        <v>27</v>
      </c>
      <c r="E19" s="72">
        <v>18.181818181818183</v>
      </c>
      <c r="F19" s="72">
        <v>17.391304347826086</v>
      </c>
      <c r="G19" s="72">
        <v>22.2</v>
      </c>
      <c r="H19" s="72">
        <v>18.181818181818183</v>
      </c>
      <c r="I19" s="72">
        <v>30.434782608695656</v>
      </c>
      <c r="J19" s="72">
        <v>33.3</v>
      </c>
      <c r="K19" s="72">
        <v>27.27272727272727</v>
      </c>
      <c r="L19" s="72">
        <v>17.391304347826086</v>
      </c>
      <c r="M19" s="72">
        <v>18.5</v>
      </c>
      <c r="N19" s="72">
        <v>18.181818181818183</v>
      </c>
      <c r="O19" s="72">
        <v>21.73913043478261</v>
      </c>
      <c r="P19" s="72">
        <v>7.4</v>
      </c>
      <c r="Q19" s="72">
        <v>18.181818181818183</v>
      </c>
      <c r="R19" s="72">
        <v>13.043478260869565</v>
      </c>
      <c r="S19" s="72">
        <v>18.5</v>
      </c>
      <c r="T19" s="249"/>
    </row>
    <row r="20" spans="1:20" s="146" customFormat="1" ht="15" customHeight="1">
      <c r="A20" s="21" t="s">
        <v>305</v>
      </c>
      <c r="B20" s="69">
        <v>9</v>
      </c>
      <c r="C20" s="69">
        <v>10</v>
      </c>
      <c r="D20" s="69">
        <v>14</v>
      </c>
      <c r="E20" s="70">
        <v>0</v>
      </c>
      <c r="F20" s="70">
        <v>0</v>
      </c>
      <c r="G20" s="70">
        <v>7.1</v>
      </c>
      <c r="H20" s="70">
        <v>0</v>
      </c>
      <c r="I20" s="70">
        <v>30</v>
      </c>
      <c r="J20" s="70">
        <v>42.9</v>
      </c>
      <c r="K20" s="70">
        <v>22.22222222222222</v>
      </c>
      <c r="L20" s="70">
        <v>0</v>
      </c>
      <c r="M20" s="70">
        <v>7.1</v>
      </c>
      <c r="N20" s="70">
        <v>44.44444444444444</v>
      </c>
      <c r="O20" s="70">
        <v>40</v>
      </c>
      <c r="P20" s="70">
        <v>14.3</v>
      </c>
      <c r="Q20" s="70">
        <v>33.33333333333333</v>
      </c>
      <c r="R20" s="70">
        <v>30</v>
      </c>
      <c r="S20" s="70">
        <v>28.6</v>
      </c>
      <c r="T20" s="249"/>
    </row>
    <row r="21" spans="1:20" s="146" customFormat="1" ht="15" customHeight="1">
      <c r="A21" s="21" t="s">
        <v>246</v>
      </c>
      <c r="B21" s="69">
        <v>2</v>
      </c>
      <c r="C21" s="69">
        <v>2</v>
      </c>
      <c r="D21" s="69">
        <v>2</v>
      </c>
      <c r="E21" s="70">
        <v>50</v>
      </c>
      <c r="F21" s="70">
        <v>50</v>
      </c>
      <c r="G21" s="70">
        <v>50</v>
      </c>
      <c r="H21" s="70">
        <v>0</v>
      </c>
      <c r="I21" s="70">
        <v>0</v>
      </c>
      <c r="J21" s="70">
        <v>0</v>
      </c>
      <c r="K21" s="70">
        <v>0</v>
      </c>
      <c r="L21" s="70">
        <v>0</v>
      </c>
      <c r="M21" s="70">
        <v>0</v>
      </c>
      <c r="N21" s="70">
        <v>50</v>
      </c>
      <c r="O21" s="70">
        <v>50</v>
      </c>
      <c r="P21" s="70">
        <v>0</v>
      </c>
      <c r="Q21" s="70">
        <v>0</v>
      </c>
      <c r="R21" s="70">
        <v>0</v>
      </c>
      <c r="S21" s="70">
        <v>50</v>
      </c>
      <c r="T21" s="249"/>
    </row>
    <row r="22" spans="1:20" s="146" customFormat="1" ht="15" customHeight="1">
      <c r="A22" s="21" t="s">
        <v>306</v>
      </c>
      <c r="B22" s="69">
        <v>11</v>
      </c>
      <c r="C22" s="69">
        <v>11</v>
      </c>
      <c r="D22" s="69">
        <v>11</v>
      </c>
      <c r="E22" s="70">
        <v>27.27272727272727</v>
      </c>
      <c r="F22" s="70">
        <v>27.27272727272727</v>
      </c>
      <c r="G22" s="70">
        <v>36.4</v>
      </c>
      <c r="H22" s="70">
        <v>36.36363636363637</v>
      </c>
      <c r="I22" s="70">
        <v>36.36363636363637</v>
      </c>
      <c r="J22" s="70">
        <v>27.3</v>
      </c>
      <c r="K22" s="70">
        <v>36.36363636363637</v>
      </c>
      <c r="L22" s="70">
        <v>36.36363636363637</v>
      </c>
      <c r="M22" s="70">
        <v>36.4</v>
      </c>
      <c r="N22" s="70">
        <v>0</v>
      </c>
      <c r="O22" s="70">
        <v>0</v>
      </c>
      <c r="P22" s="70">
        <v>0</v>
      </c>
      <c r="Q22" s="70">
        <v>0</v>
      </c>
      <c r="R22" s="70">
        <v>0</v>
      </c>
      <c r="S22" s="70">
        <v>0</v>
      </c>
      <c r="T22" s="249"/>
    </row>
    <row r="23" spans="1:20" s="36" customFormat="1" ht="19.5" customHeight="1">
      <c r="A23" s="23" t="s">
        <v>307</v>
      </c>
      <c r="B23" s="35">
        <v>156</v>
      </c>
      <c r="C23" s="35">
        <v>164</v>
      </c>
      <c r="D23" s="35">
        <v>173</v>
      </c>
      <c r="E23" s="74">
        <v>14.102564102564102</v>
      </c>
      <c r="F23" s="74">
        <v>14.634146341463413</v>
      </c>
      <c r="G23" s="74">
        <v>19.1</v>
      </c>
      <c r="H23" s="74">
        <v>49.358974358974365</v>
      </c>
      <c r="I23" s="74">
        <v>48.170731707317074</v>
      </c>
      <c r="J23" s="74">
        <v>46.2</v>
      </c>
      <c r="K23" s="74">
        <v>19.230769230769234</v>
      </c>
      <c r="L23" s="74">
        <v>23.78048780487805</v>
      </c>
      <c r="M23" s="74">
        <v>22.5</v>
      </c>
      <c r="N23" s="74">
        <v>12.179487179487179</v>
      </c>
      <c r="O23" s="74">
        <v>9.146341463414634</v>
      </c>
      <c r="P23" s="74">
        <v>7.5</v>
      </c>
      <c r="Q23" s="74">
        <v>5.128205128205128</v>
      </c>
      <c r="R23" s="74">
        <v>4.2682926829268295</v>
      </c>
      <c r="S23" s="74">
        <v>4.6</v>
      </c>
      <c r="T23" s="249"/>
    </row>
    <row r="24" spans="1:20" s="36" customFormat="1" ht="19.5" customHeight="1">
      <c r="A24" s="24" t="s">
        <v>249</v>
      </c>
      <c r="B24" s="224"/>
      <c r="C24" s="224"/>
      <c r="D24" s="224"/>
      <c r="E24" s="67"/>
      <c r="F24" s="67"/>
      <c r="G24" s="67"/>
      <c r="H24" s="67"/>
      <c r="I24" s="67"/>
      <c r="J24" s="67"/>
      <c r="K24" s="67"/>
      <c r="L24" s="67"/>
      <c r="M24" s="67"/>
      <c r="N24" s="67"/>
      <c r="O24" s="67"/>
      <c r="P24" s="67"/>
      <c r="Q24" s="67"/>
      <c r="R24" s="67"/>
      <c r="S24" s="67"/>
      <c r="T24" s="249"/>
    </row>
    <row r="25" spans="1:20" s="36" customFormat="1" ht="15" customHeight="1">
      <c r="A25" s="21" t="s">
        <v>308</v>
      </c>
      <c r="B25" s="69">
        <v>34</v>
      </c>
      <c r="C25" s="69">
        <v>35</v>
      </c>
      <c r="D25" s="69">
        <v>35</v>
      </c>
      <c r="E25" s="70">
        <v>0</v>
      </c>
      <c r="F25" s="70">
        <v>0</v>
      </c>
      <c r="G25" s="70">
        <v>0</v>
      </c>
      <c r="H25" s="70">
        <v>8.823529411764707</v>
      </c>
      <c r="I25" s="70">
        <v>17.142857142857142</v>
      </c>
      <c r="J25" s="70">
        <v>28.6</v>
      </c>
      <c r="K25" s="70">
        <v>38.23529411764706</v>
      </c>
      <c r="L25" s="70">
        <v>40</v>
      </c>
      <c r="M25" s="70">
        <v>34.3</v>
      </c>
      <c r="N25" s="70">
        <v>35.294117647058826</v>
      </c>
      <c r="O25" s="70">
        <v>25.71428571428571</v>
      </c>
      <c r="P25" s="70">
        <v>20</v>
      </c>
      <c r="Q25" s="70">
        <v>17.647058823529413</v>
      </c>
      <c r="R25" s="70">
        <v>17.142857142857142</v>
      </c>
      <c r="S25" s="70">
        <v>17.1</v>
      </c>
      <c r="T25" s="249"/>
    </row>
    <row r="26" spans="1:20" s="36" customFormat="1" ht="15" customHeight="1">
      <c r="A26" s="21" t="s">
        <v>309</v>
      </c>
      <c r="C26" s="69"/>
      <c r="D26" s="69"/>
      <c r="E26" s="70"/>
      <c r="F26" s="70"/>
      <c r="G26" s="70"/>
      <c r="H26" s="70"/>
      <c r="I26" s="70"/>
      <c r="J26" s="70"/>
      <c r="K26" s="70"/>
      <c r="L26" s="70"/>
      <c r="M26" s="70"/>
      <c r="N26" s="70"/>
      <c r="O26" s="70"/>
      <c r="P26" s="70"/>
      <c r="Q26" s="70"/>
      <c r="T26" s="249"/>
    </row>
    <row r="27" spans="1:20" s="36" customFormat="1" ht="15" customHeight="1">
      <c r="A27" s="25" t="s">
        <v>250</v>
      </c>
      <c r="B27" s="103">
        <v>14</v>
      </c>
      <c r="C27" s="103">
        <v>15</v>
      </c>
      <c r="D27" s="103">
        <v>38</v>
      </c>
      <c r="E27" s="70">
        <v>21.428571428571427</v>
      </c>
      <c r="F27" s="70">
        <v>20</v>
      </c>
      <c r="G27" s="70">
        <v>10.5</v>
      </c>
      <c r="H27" s="70">
        <v>50</v>
      </c>
      <c r="I27" s="70">
        <v>40</v>
      </c>
      <c r="J27" s="70">
        <v>50</v>
      </c>
      <c r="K27" s="70">
        <v>14.285714285714285</v>
      </c>
      <c r="L27" s="70">
        <v>33.33333333333333</v>
      </c>
      <c r="M27" s="70">
        <v>34.2</v>
      </c>
      <c r="N27" s="70">
        <v>7.142857142857142</v>
      </c>
      <c r="O27" s="70">
        <v>0</v>
      </c>
      <c r="P27" s="70">
        <v>0</v>
      </c>
      <c r="Q27" s="70">
        <v>7.142857142857142</v>
      </c>
      <c r="R27" s="70">
        <v>6.666666666666667</v>
      </c>
      <c r="S27" s="70">
        <v>5.3</v>
      </c>
      <c r="T27" s="249"/>
    </row>
    <row r="28" spans="1:20" s="36" customFormat="1" ht="15" customHeight="1">
      <c r="A28" s="25" t="s">
        <v>251</v>
      </c>
      <c r="B28" s="103">
        <v>17</v>
      </c>
      <c r="C28" s="103">
        <v>14</v>
      </c>
      <c r="D28" s="103">
        <v>22</v>
      </c>
      <c r="E28" s="70">
        <v>11.76470588235294</v>
      </c>
      <c r="F28" s="70">
        <v>14.285714285714285</v>
      </c>
      <c r="G28" s="70">
        <v>4.5</v>
      </c>
      <c r="H28" s="70">
        <v>52.94117647058824</v>
      </c>
      <c r="I28" s="70">
        <v>35.714285714285715</v>
      </c>
      <c r="J28" s="70">
        <v>59.1</v>
      </c>
      <c r="K28" s="70">
        <v>17.647058823529413</v>
      </c>
      <c r="L28" s="70">
        <v>28.57142857142857</v>
      </c>
      <c r="M28" s="70">
        <v>22.7</v>
      </c>
      <c r="N28" s="70">
        <v>11.76470588235294</v>
      </c>
      <c r="O28" s="70">
        <v>21.428571428571427</v>
      </c>
      <c r="P28" s="70">
        <v>13.6</v>
      </c>
      <c r="Q28" s="70">
        <v>5.88235294117647</v>
      </c>
      <c r="R28" s="70">
        <v>0</v>
      </c>
      <c r="S28" s="70">
        <v>0</v>
      </c>
      <c r="T28" s="249"/>
    </row>
    <row r="29" spans="1:20" s="36" customFormat="1" ht="15" customHeight="1">
      <c r="A29" s="25" t="s">
        <v>252</v>
      </c>
      <c r="B29" s="103">
        <v>24</v>
      </c>
      <c r="C29" s="103">
        <v>27</v>
      </c>
      <c r="D29" s="103">
        <v>22</v>
      </c>
      <c r="E29" s="70">
        <v>0</v>
      </c>
      <c r="F29" s="70">
        <v>7.4074074074074066</v>
      </c>
      <c r="G29" s="70">
        <v>18.2</v>
      </c>
      <c r="H29" s="70">
        <v>70.83333333333334</v>
      </c>
      <c r="I29" s="70">
        <v>66.66666666666666</v>
      </c>
      <c r="J29" s="70">
        <v>54.5</v>
      </c>
      <c r="K29" s="70">
        <v>20.833333333333336</v>
      </c>
      <c r="L29" s="70">
        <v>18.51851851851852</v>
      </c>
      <c r="M29" s="70">
        <v>27.3</v>
      </c>
      <c r="N29" s="70">
        <v>8.333333333333332</v>
      </c>
      <c r="O29" s="70">
        <v>7.4074074074074066</v>
      </c>
      <c r="P29" s="70">
        <v>0</v>
      </c>
      <c r="Q29" s="70">
        <v>0</v>
      </c>
      <c r="R29" s="70">
        <v>0</v>
      </c>
      <c r="S29" s="70">
        <v>0</v>
      </c>
      <c r="T29" s="249"/>
    </row>
    <row r="30" spans="1:20" s="36" customFormat="1" ht="15" customHeight="1">
      <c r="A30" s="25" t="s">
        <v>253</v>
      </c>
      <c r="B30" s="103">
        <v>67</v>
      </c>
      <c r="C30" s="103">
        <v>73</v>
      </c>
      <c r="D30" s="103">
        <v>56</v>
      </c>
      <c r="E30" s="70">
        <v>25.37313432835821</v>
      </c>
      <c r="F30" s="70">
        <v>23.28767123287671</v>
      </c>
      <c r="G30" s="70">
        <v>42.9</v>
      </c>
      <c r="H30" s="70">
        <v>61.19402985074627</v>
      </c>
      <c r="I30" s="70">
        <v>60.273972602739725</v>
      </c>
      <c r="J30" s="70">
        <v>46.4</v>
      </c>
      <c r="K30" s="70">
        <v>10.44776119402985</v>
      </c>
      <c r="L30" s="70">
        <v>15.068493150684931</v>
      </c>
      <c r="M30" s="70">
        <v>5.4</v>
      </c>
      <c r="N30" s="70">
        <v>2.9850746268656714</v>
      </c>
      <c r="O30" s="70">
        <v>1.36986301369863</v>
      </c>
      <c r="P30" s="70">
        <v>5.4</v>
      </c>
      <c r="Q30" s="70">
        <v>0</v>
      </c>
      <c r="R30" s="70">
        <v>0</v>
      </c>
      <c r="S30" s="70">
        <v>0</v>
      </c>
      <c r="T30" s="249"/>
    </row>
    <row r="31" spans="1:20" s="5" customFormat="1" ht="19.5" customHeight="1">
      <c r="A31" s="23" t="s">
        <v>307</v>
      </c>
      <c r="B31" s="35">
        <v>156</v>
      </c>
      <c r="C31" s="35">
        <v>164</v>
      </c>
      <c r="D31" s="35">
        <v>173</v>
      </c>
      <c r="E31" s="74">
        <v>14.102564102564102</v>
      </c>
      <c r="F31" s="74">
        <v>14.634146341463413</v>
      </c>
      <c r="G31" s="74">
        <v>19.1</v>
      </c>
      <c r="H31" s="74">
        <v>49.358974358974365</v>
      </c>
      <c r="I31" s="74">
        <v>48.170731707317074</v>
      </c>
      <c r="J31" s="74">
        <v>46.2</v>
      </c>
      <c r="K31" s="74">
        <v>19.230769230769234</v>
      </c>
      <c r="L31" s="74">
        <v>23.78048780487805</v>
      </c>
      <c r="M31" s="74">
        <v>22.5</v>
      </c>
      <c r="N31" s="74">
        <v>12.179487179487179</v>
      </c>
      <c r="O31" s="74">
        <v>9.146341463414634</v>
      </c>
      <c r="P31" s="74">
        <v>7.5</v>
      </c>
      <c r="Q31" s="74">
        <v>5.128205128205128</v>
      </c>
      <c r="R31" s="74">
        <v>4.2682926829268295</v>
      </c>
      <c r="S31" s="74">
        <v>4.6</v>
      </c>
      <c r="T31" s="249"/>
    </row>
    <row r="32" spans="1:19" ht="11.25">
      <c r="A32" s="2" t="s">
        <v>375</v>
      </c>
      <c r="B32" s="33"/>
      <c r="C32" s="33"/>
      <c r="D32" s="33"/>
      <c r="E32" s="2"/>
      <c r="F32" s="26"/>
      <c r="G32" s="7"/>
      <c r="H32" s="7"/>
      <c r="I32" s="7"/>
      <c r="J32" s="7"/>
      <c r="K32" s="7"/>
      <c r="L32" s="7"/>
      <c r="M32" s="2"/>
      <c r="N32" s="2"/>
      <c r="O32" s="26"/>
      <c r="P32" s="26"/>
      <c r="Q32" s="2"/>
      <c r="R32" s="2"/>
      <c r="S32" s="2"/>
    </row>
    <row r="33" spans="1:19" ht="11.25">
      <c r="A33" s="33"/>
      <c r="B33" s="33"/>
      <c r="C33" s="33"/>
      <c r="D33" s="33"/>
      <c r="F33" s="243"/>
      <c r="J33" s="243"/>
      <c r="L33" s="243"/>
      <c r="M33" s="9"/>
      <c r="O33" s="2"/>
      <c r="Q33" s="2"/>
      <c r="R33" s="243"/>
      <c r="S33" s="2"/>
    </row>
    <row r="34" spans="1:19" ht="11.25">
      <c r="A34" s="8"/>
      <c r="B34" s="8"/>
      <c r="C34" s="8"/>
      <c r="D34" s="8"/>
      <c r="E34" s="8"/>
      <c r="F34" s="8"/>
      <c r="G34" s="8"/>
      <c r="H34" s="8"/>
      <c r="I34" s="8"/>
      <c r="J34" s="8"/>
      <c r="K34" s="8"/>
      <c r="L34" s="8"/>
      <c r="M34" s="8"/>
      <c r="N34" s="8"/>
      <c r="O34" s="8"/>
      <c r="P34" s="8"/>
      <c r="Q34" s="8"/>
      <c r="R34" s="8"/>
      <c r="S34" s="8"/>
    </row>
    <row r="35" spans="1:19" ht="11.25">
      <c r="A35" s="8"/>
      <c r="B35" s="8"/>
      <c r="C35" s="8"/>
      <c r="D35" s="8"/>
      <c r="E35" s="8"/>
      <c r="F35" s="8"/>
      <c r="G35" s="8"/>
      <c r="H35" s="8"/>
      <c r="I35" s="8"/>
      <c r="J35" s="8"/>
      <c r="K35" s="8"/>
      <c r="L35" s="8"/>
      <c r="M35" s="8"/>
      <c r="N35" s="8"/>
      <c r="O35" s="8"/>
      <c r="P35" s="8"/>
      <c r="Q35" s="8"/>
      <c r="R35" s="8"/>
      <c r="S35" s="8"/>
    </row>
    <row r="36" spans="1:19" ht="11.25">
      <c r="A36" s="8"/>
      <c r="B36" s="8"/>
      <c r="C36" s="8"/>
      <c r="D36" s="8"/>
      <c r="E36" s="8"/>
      <c r="F36" s="8"/>
      <c r="G36" s="8"/>
      <c r="H36" s="8"/>
      <c r="I36" s="8"/>
      <c r="J36" s="8"/>
      <c r="K36" s="8"/>
      <c r="L36" s="8"/>
      <c r="M36" s="8"/>
      <c r="N36" s="8"/>
      <c r="O36" s="8"/>
      <c r="P36" s="8"/>
      <c r="Q36" s="8"/>
      <c r="R36" s="8"/>
      <c r="S36" s="8"/>
    </row>
    <row r="37" spans="1:6" ht="11.25">
      <c r="A37" s="8"/>
      <c r="B37" s="8"/>
      <c r="C37" s="8"/>
      <c r="D37" s="8"/>
      <c r="F37" s="242"/>
    </row>
  </sheetData>
  <mergeCells count="14">
    <mergeCell ref="W5:X5"/>
    <mergeCell ref="B5:D6"/>
    <mergeCell ref="E5:G5"/>
    <mergeCell ref="H5:J5"/>
    <mergeCell ref="K5:M5"/>
    <mergeCell ref="N5:P5"/>
    <mergeCell ref="Q6:S6"/>
    <mergeCell ref="E6:G6"/>
    <mergeCell ref="A3:J3"/>
    <mergeCell ref="H6:J6"/>
    <mergeCell ref="Q5:S5"/>
    <mergeCell ref="K6:M6"/>
    <mergeCell ref="N6:P6"/>
    <mergeCell ref="R3:S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19.xml><?xml version="1.0" encoding="utf-8"?>
<worksheet xmlns="http://schemas.openxmlformats.org/spreadsheetml/2006/main" xmlns:r="http://schemas.openxmlformats.org/officeDocument/2006/relationships">
  <sheetPr codeName="Hoja18"/>
  <dimension ref="A2:V37"/>
  <sheetViews>
    <sheetView workbookViewId="0" topLeftCell="A1">
      <selection activeCell="A39" sqref="A39"/>
    </sheetView>
  </sheetViews>
  <sheetFormatPr defaultColWidth="11.421875" defaultRowHeight="12.75"/>
  <cols>
    <col min="1" max="1" width="37.7109375" style="6" customWidth="1"/>
    <col min="2" max="4" width="8.8515625" style="6" customWidth="1"/>
    <col min="5" max="13" width="8.8515625" style="38" customWidth="1"/>
    <col min="14" max="16384" width="11.57421875" style="6" customWidth="1"/>
  </cols>
  <sheetData>
    <row r="1" ht="16.5" customHeight="1"/>
    <row r="2" spans="1:13" s="39" customFormat="1" ht="18" customHeight="1">
      <c r="A2" s="34"/>
      <c r="B2" s="34"/>
      <c r="C2" s="34"/>
      <c r="D2" s="34"/>
      <c r="E2" s="34"/>
      <c r="F2" s="34"/>
      <c r="G2" s="34"/>
      <c r="H2" s="34"/>
      <c r="I2" s="34"/>
      <c r="J2" s="34"/>
      <c r="K2" s="34"/>
      <c r="L2" s="34"/>
      <c r="M2" s="34"/>
    </row>
    <row r="3" spans="1:13" s="39" customFormat="1" ht="22.5" customHeight="1">
      <c r="A3" s="479" t="s">
        <v>510</v>
      </c>
      <c r="B3" s="479"/>
      <c r="C3" s="479"/>
      <c r="D3" s="479"/>
      <c r="E3" s="479"/>
      <c r="F3" s="479"/>
      <c r="G3" s="479"/>
      <c r="H3" s="15"/>
      <c r="I3" s="15"/>
      <c r="J3" s="15"/>
      <c r="K3" s="15"/>
      <c r="L3" s="460" t="s">
        <v>511</v>
      </c>
      <c r="M3" s="460"/>
    </row>
    <row r="4" spans="14:22" ht="9.75" customHeight="1">
      <c r="N4" s="39"/>
      <c r="O4" s="39"/>
      <c r="P4" s="39"/>
      <c r="Q4" s="39"/>
      <c r="R4" s="38"/>
      <c r="S4" s="38"/>
      <c r="T4" s="250"/>
      <c r="U4" s="250"/>
      <c r="V4" s="38"/>
    </row>
    <row r="5" spans="1:17" s="168" customFormat="1" ht="27.75" customHeight="1">
      <c r="A5" s="28"/>
      <c r="B5" s="476" t="s">
        <v>265</v>
      </c>
      <c r="C5" s="476"/>
      <c r="D5" s="476"/>
      <c r="E5" s="449" t="s">
        <v>266</v>
      </c>
      <c r="F5" s="449"/>
      <c r="G5" s="449"/>
      <c r="H5" s="489" t="s">
        <v>362</v>
      </c>
      <c r="I5" s="489"/>
      <c r="J5" s="489"/>
      <c r="K5" s="489" t="s">
        <v>287</v>
      </c>
      <c r="L5" s="489"/>
      <c r="M5" s="489"/>
      <c r="N5" s="39"/>
      <c r="O5" s="39"/>
      <c r="P5" s="39"/>
      <c r="Q5" s="39"/>
    </row>
    <row r="6" spans="1:17" s="26" customFormat="1" ht="18" customHeight="1">
      <c r="A6" s="28"/>
      <c r="B6" s="475"/>
      <c r="C6" s="475"/>
      <c r="D6" s="475"/>
      <c r="E6" s="503" t="s">
        <v>357</v>
      </c>
      <c r="F6" s="503"/>
      <c r="G6" s="512"/>
      <c r="H6" s="503" t="s">
        <v>357</v>
      </c>
      <c r="I6" s="503"/>
      <c r="J6" s="512"/>
      <c r="K6" s="503" t="s">
        <v>357</v>
      </c>
      <c r="L6" s="503"/>
      <c r="M6" s="512"/>
      <c r="N6" s="39"/>
      <c r="O6" s="39"/>
      <c r="P6" s="39"/>
      <c r="Q6" s="39"/>
    </row>
    <row r="7" spans="1:17" s="168" customFormat="1" ht="27.75" customHeight="1">
      <c r="A7" s="28"/>
      <c r="B7" s="19">
        <v>2009</v>
      </c>
      <c r="C7" s="19">
        <v>2008</v>
      </c>
      <c r="D7" s="19">
        <v>2007</v>
      </c>
      <c r="E7" s="19">
        <v>2009</v>
      </c>
      <c r="F7" s="19">
        <v>2008</v>
      </c>
      <c r="G7" s="19">
        <v>2007</v>
      </c>
      <c r="H7" s="19">
        <v>2009</v>
      </c>
      <c r="I7" s="19">
        <v>2008</v>
      </c>
      <c r="J7" s="19">
        <v>2007</v>
      </c>
      <c r="K7" s="19">
        <v>2009</v>
      </c>
      <c r="L7" s="19">
        <v>2008</v>
      </c>
      <c r="M7" s="19">
        <v>2007</v>
      </c>
      <c r="N7" s="39"/>
      <c r="O7" s="39"/>
      <c r="P7" s="39"/>
      <c r="Q7" s="39"/>
    </row>
    <row r="8" spans="1:17" s="224" customFormat="1" ht="19.5" customHeight="1">
      <c r="A8" s="20" t="s">
        <v>239</v>
      </c>
      <c r="B8" s="239">
        <v>134</v>
      </c>
      <c r="C8" s="239">
        <v>141</v>
      </c>
      <c r="D8" s="239">
        <v>146</v>
      </c>
      <c r="E8" s="128">
        <v>64.17910447761194</v>
      </c>
      <c r="F8" s="128">
        <v>64.53900709219859</v>
      </c>
      <c r="G8" s="128">
        <v>66.20689655172414</v>
      </c>
      <c r="H8" s="128">
        <v>34.32835820895522</v>
      </c>
      <c r="I8" s="128">
        <v>33.33333333333333</v>
      </c>
      <c r="J8" s="128">
        <v>31.724137931034484</v>
      </c>
      <c r="K8" s="128">
        <v>1.4925373134328357</v>
      </c>
      <c r="L8" s="128">
        <v>2.127659574468085</v>
      </c>
      <c r="M8" s="128">
        <v>2.7586206896551726</v>
      </c>
      <c r="N8" s="251"/>
      <c r="O8" s="39"/>
      <c r="P8" s="39"/>
      <c r="Q8" s="39"/>
    </row>
    <row r="9" spans="1:17" s="146" customFormat="1" ht="15" customHeight="1">
      <c r="A9" s="21" t="s">
        <v>240</v>
      </c>
      <c r="B9" s="69">
        <v>15</v>
      </c>
      <c r="C9" s="69">
        <v>15</v>
      </c>
      <c r="D9" s="69">
        <v>17</v>
      </c>
      <c r="E9" s="70">
        <v>73.33333333333333</v>
      </c>
      <c r="F9" s="70">
        <v>53.333333333333336</v>
      </c>
      <c r="G9" s="70">
        <v>58.82352941176471</v>
      </c>
      <c r="H9" s="70">
        <v>20</v>
      </c>
      <c r="I9" s="70">
        <v>33.33333333333333</v>
      </c>
      <c r="J9" s="70">
        <v>23.52941176470588</v>
      </c>
      <c r="K9" s="70">
        <v>6.666666666666667</v>
      </c>
      <c r="L9" s="70">
        <v>13.333333333333334</v>
      </c>
      <c r="M9" s="70">
        <v>17.647058823529413</v>
      </c>
      <c r="N9" s="251"/>
      <c r="O9" s="39"/>
      <c r="P9" s="39"/>
      <c r="Q9" s="39"/>
    </row>
    <row r="10" spans="1:17" s="146" customFormat="1" ht="15" customHeight="1">
      <c r="A10" s="21" t="s">
        <v>300</v>
      </c>
      <c r="B10" s="69">
        <v>16</v>
      </c>
      <c r="C10" s="69">
        <v>17</v>
      </c>
      <c r="D10" s="69">
        <v>17</v>
      </c>
      <c r="E10" s="70">
        <v>62.5</v>
      </c>
      <c r="F10" s="70">
        <v>64.70588235294117</v>
      </c>
      <c r="G10" s="70">
        <v>70.58823529411765</v>
      </c>
      <c r="H10" s="70">
        <v>37.5</v>
      </c>
      <c r="I10" s="70">
        <v>29.411764705882355</v>
      </c>
      <c r="J10" s="70">
        <v>29.411764705882355</v>
      </c>
      <c r="K10" s="70">
        <v>0</v>
      </c>
      <c r="L10" s="70">
        <v>5.88235294117647</v>
      </c>
      <c r="M10" s="70">
        <v>0</v>
      </c>
      <c r="N10" s="251"/>
      <c r="O10" s="39"/>
      <c r="P10" s="39"/>
      <c r="Q10" s="39"/>
    </row>
    <row r="11" spans="1:17" s="146" customFormat="1" ht="15" customHeight="1">
      <c r="A11" s="21" t="s">
        <v>301</v>
      </c>
      <c r="B11" s="69">
        <v>12</v>
      </c>
      <c r="C11" s="69">
        <v>11</v>
      </c>
      <c r="D11" s="69">
        <v>12</v>
      </c>
      <c r="E11" s="70">
        <v>50</v>
      </c>
      <c r="F11" s="70">
        <v>54.54545454545454</v>
      </c>
      <c r="G11" s="70">
        <v>66.66666666666666</v>
      </c>
      <c r="H11" s="70">
        <v>41.66666666666667</v>
      </c>
      <c r="I11" s="70">
        <v>45.45454545454545</v>
      </c>
      <c r="J11" s="70">
        <v>33.33333333333333</v>
      </c>
      <c r="K11" s="70">
        <v>8.333333333333332</v>
      </c>
      <c r="L11" s="70">
        <v>0</v>
      </c>
      <c r="M11" s="70">
        <v>0</v>
      </c>
      <c r="N11" s="251"/>
      <c r="O11" s="39"/>
      <c r="P11" s="39"/>
      <c r="Q11" s="39"/>
    </row>
    <row r="12" spans="1:17" s="146" customFormat="1" ht="15" customHeight="1">
      <c r="A12" s="21" t="s">
        <v>241</v>
      </c>
      <c r="B12" s="69">
        <v>9</v>
      </c>
      <c r="C12" s="69">
        <v>9</v>
      </c>
      <c r="D12" s="69">
        <v>9</v>
      </c>
      <c r="E12" s="70">
        <v>55.55555555555556</v>
      </c>
      <c r="F12" s="70">
        <v>55.55555555555556</v>
      </c>
      <c r="G12" s="70">
        <v>66.66666666666666</v>
      </c>
      <c r="H12" s="70">
        <v>44.44444444444444</v>
      </c>
      <c r="I12" s="70">
        <v>44.44444444444444</v>
      </c>
      <c r="J12" s="70">
        <v>33.33333333333333</v>
      </c>
      <c r="K12" s="70">
        <v>0</v>
      </c>
      <c r="L12" s="70">
        <v>0</v>
      </c>
      <c r="M12" s="70">
        <v>0</v>
      </c>
      <c r="N12" s="251"/>
      <c r="O12" s="39"/>
      <c r="P12" s="39"/>
      <c r="Q12" s="39"/>
    </row>
    <row r="13" spans="1:17" s="146" customFormat="1" ht="15" customHeight="1">
      <c r="A13" s="21" t="s">
        <v>302</v>
      </c>
      <c r="B13" s="69">
        <v>13</v>
      </c>
      <c r="C13" s="69">
        <v>15</v>
      </c>
      <c r="D13" s="69">
        <v>14</v>
      </c>
      <c r="E13" s="70">
        <v>53.84615384615385</v>
      </c>
      <c r="F13" s="70">
        <v>60</v>
      </c>
      <c r="G13" s="70">
        <v>50</v>
      </c>
      <c r="H13" s="70">
        <v>46.15384615384615</v>
      </c>
      <c r="I13" s="70">
        <v>40</v>
      </c>
      <c r="J13" s="70">
        <v>50</v>
      </c>
      <c r="K13" s="70">
        <v>0</v>
      </c>
      <c r="L13" s="70">
        <v>0</v>
      </c>
      <c r="M13" s="70">
        <v>0</v>
      </c>
      <c r="N13" s="251"/>
      <c r="O13" s="39"/>
      <c r="P13" s="39"/>
      <c r="Q13" s="39"/>
    </row>
    <row r="14" spans="1:17" s="146" customFormat="1" ht="15" customHeight="1">
      <c r="A14" s="21" t="s">
        <v>242</v>
      </c>
      <c r="B14" s="69">
        <v>11</v>
      </c>
      <c r="C14" s="69">
        <v>13</v>
      </c>
      <c r="D14" s="69">
        <v>12</v>
      </c>
      <c r="E14" s="70">
        <v>54.54545454545454</v>
      </c>
      <c r="F14" s="70">
        <v>69.23076923076923</v>
      </c>
      <c r="G14" s="70">
        <v>66.66666666666666</v>
      </c>
      <c r="H14" s="70">
        <v>45.45454545454545</v>
      </c>
      <c r="I14" s="70">
        <v>30.76923076923077</v>
      </c>
      <c r="J14" s="70">
        <v>25</v>
      </c>
      <c r="K14" s="70">
        <v>0</v>
      </c>
      <c r="L14" s="70">
        <v>0</v>
      </c>
      <c r="M14" s="70">
        <v>8.333333333333332</v>
      </c>
      <c r="N14" s="251"/>
      <c r="O14" s="39"/>
      <c r="P14" s="39"/>
      <c r="Q14" s="39"/>
    </row>
    <row r="15" spans="1:17" s="146" customFormat="1" ht="15" customHeight="1">
      <c r="A15" s="21" t="s">
        <v>303</v>
      </c>
      <c r="B15" s="69">
        <v>13</v>
      </c>
      <c r="C15" s="69">
        <v>13</v>
      </c>
      <c r="D15" s="69">
        <v>14</v>
      </c>
      <c r="E15" s="70">
        <v>76.92307692307693</v>
      </c>
      <c r="F15" s="70">
        <v>76.92307692307693</v>
      </c>
      <c r="G15" s="70">
        <v>64.28571428571429</v>
      </c>
      <c r="H15" s="70">
        <v>23.076923076923077</v>
      </c>
      <c r="I15" s="70">
        <v>23.076923076923077</v>
      </c>
      <c r="J15" s="70">
        <v>35.714285714285715</v>
      </c>
      <c r="K15" s="70">
        <v>0</v>
      </c>
      <c r="L15" s="70">
        <v>0</v>
      </c>
      <c r="M15" s="70">
        <v>0</v>
      </c>
      <c r="N15" s="251"/>
      <c r="O15" s="39"/>
      <c r="P15" s="39"/>
      <c r="Q15" s="39"/>
    </row>
    <row r="16" spans="1:17" s="146" customFormat="1" ht="15" customHeight="1">
      <c r="A16" s="21" t="s">
        <v>243</v>
      </c>
      <c r="B16" s="69">
        <v>14</v>
      </c>
      <c r="C16" s="69">
        <v>14</v>
      </c>
      <c r="D16" s="69">
        <v>15</v>
      </c>
      <c r="E16" s="70">
        <v>85.71428571428571</v>
      </c>
      <c r="F16" s="70">
        <v>78.57142857142857</v>
      </c>
      <c r="G16" s="70">
        <v>86.66666666666667</v>
      </c>
      <c r="H16" s="70">
        <v>14.285714285714285</v>
      </c>
      <c r="I16" s="70">
        <v>21.428571428571427</v>
      </c>
      <c r="J16" s="70">
        <v>13.333333333333334</v>
      </c>
      <c r="K16" s="70">
        <v>0</v>
      </c>
      <c r="L16" s="70">
        <v>0</v>
      </c>
      <c r="M16" s="70">
        <v>0</v>
      </c>
      <c r="N16" s="251"/>
      <c r="O16" s="39"/>
      <c r="P16" s="39"/>
      <c r="Q16" s="39"/>
    </row>
    <row r="17" spans="1:17" s="146" customFormat="1" ht="15" customHeight="1">
      <c r="A17" s="21" t="s">
        <v>244</v>
      </c>
      <c r="B17" s="69">
        <v>5</v>
      </c>
      <c r="C17" s="69">
        <v>7</v>
      </c>
      <c r="D17" s="69">
        <v>9</v>
      </c>
      <c r="E17" s="70">
        <v>40</v>
      </c>
      <c r="F17" s="70">
        <v>42.857142857142854</v>
      </c>
      <c r="G17" s="70">
        <v>44.44444444444444</v>
      </c>
      <c r="H17" s="70">
        <v>60</v>
      </c>
      <c r="I17" s="70">
        <v>57.14285714285714</v>
      </c>
      <c r="J17" s="70">
        <v>55.55555555555556</v>
      </c>
      <c r="K17" s="70">
        <v>0</v>
      </c>
      <c r="L17" s="70">
        <v>0</v>
      </c>
      <c r="M17" s="70">
        <v>0</v>
      </c>
      <c r="N17" s="251"/>
      <c r="O17" s="39"/>
      <c r="P17" s="39"/>
      <c r="Q17" s="39"/>
    </row>
    <row r="18" spans="1:17" s="146" customFormat="1" ht="15" customHeight="1">
      <c r="A18" s="21" t="s">
        <v>304</v>
      </c>
      <c r="B18" s="69">
        <v>26</v>
      </c>
      <c r="C18" s="69">
        <v>27</v>
      </c>
      <c r="D18" s="69">
        <v>27</v>
      </c>
      <c r="E18" s="70">
        <v>65.38461538461539</v>
      </c>
      <c r="F18" s="70">
        <v>70.37037037037037</v>
      </c>
      <c r="G18" s="70">
        <v>70.37037037037037</v>
      </c>
      <c r="H18" s="70">
        <v>34.61538461538461</v>
      </c>
      <c r="I18" s="70">
        <v>29.629629629629626</v>
      </c>
      <c r="J18" s="70">
        <v>29.629629629629626</v>
      </c>
      <c r="K18" s="70">
        <v>0</v>
      </c>
      <c r="L18" s="70">
        <v>0</v>
      </c>
      <c r="M18" s="70">
        <v>0</v>
      </c>
      <c r="N18" s="251"/>
      <c r="O18" s="39"/>
      <c r="P18" s="39"/>
      <c r="Q18" s="39"/>
    </row>
    <row r="19" spans="1:17" s="225" customFormat="1" ht="19.5" customHeight="1">
      <c r="A19" s="22" t="s">
        <v>245</v>
      </c>
      <c r="B19" s="106">
        <v>22</v>
      </c>
      <c r="C19" s="106">
        <v>23</v>
      </c>
      <c r="D19" s="106">
        <v>27</v>
      </c>
      <c r="E19" s="72">
        <v>40.909090909090914</v>
      </c>
      <c r="F19" s="72">
        <v>47.82608695652174</v>
      </c>
      <c r="G19" s="72">
        <v>64.28571428571429</v>
      </c>
      <c r="H19" s="72">
        <v>59.09090909090909</v>
      </c>
      <c r="I19" s="72">
        <v>52.17391304347826</v>
      </c>
      <c r="J19" s="72">
        <v>28.57142857142857</v>
      </c>
      <c r="K19" s="72">
        <v>0</v>
      </c>
      <c r="L19" s="72">
        <v>0</v>
      </c>
      <c r="M19" s="72">
        <v>3.571428571428571</v>
      </c>
      <c r="N19" s="251"/>
      <c r="O19" s="39"/>
      <c r="P19" s="39"/>
      <c r="Q19" s="39"/>
    </row>
    <row r="20" spans="1:17" s="146" customFormat="1" ht="15" customHeight="1">
      <c r="A20" s="21" t="s">
        <v>305</v>
      </c>
      <c r="B20" s="69">
        <v>9</v>
      </c>
      <c r="C20" s="69">
        <v>10</v>
      </c>
      <c r="D20" s="69">
        <v>14</v>
      </c>
      <c r="E20" s="70">
        <v>22.22222222222222</v>
      </c>
      <c r="F20" s="70">
        <v>40</v>
      </c>
      <c r="G20" s="70">
        <v>71.42857142857143</v>
      </c>
      <c r="H20" s="70">
        <v>77.77777777777779</v>
      </c>
      <c r="I20" s="70">
        <v>60</v>
      </c>
      <c r="J20" s="70">
        <v>21.428571428571427</v>
      </c>
      <c r="K20" s="70">
        <v>0</v>
      </c>
      <c r="L20" s="70">
        <v>0</v>
      </c>
      <c r="M20" s="70">
        <v>7.142857142857142</v>
      </c>
      <c r="N20" s="251"/>
      <c r="O20" s="39"/>
      <c r="P20" s="39"/>
      <c r="Q20" s="39"/>
    </row>
    <row r="21" spans="1:17" s="146" customFormat="1" ht="15" customHeight="1">
      <c r="A21" s="21" t="s">
        <v>246</v>
      </c>
      <c r="B21" s="69">
        <v>2</v>
      </c>
      <c r="C21" s="69">
        <v>2</v>
      </c>
      <c r="D21" s="69">
        <v>2</v>
      </c>
      <c r="E21" s="70">
        <v>100</v>
      </c>
      <c r="F21" s="70">
        <v>100</v>
      </c>
      <c r="G21" s="70">
        <v>100</v>
      </c>
      <c r="H21" s="70">
        <v>0</v>
      </c>
      <c r="I21" s="70">
        <v>0</v>
      </c>
      <c r="J21" s="70">
        <v>0</v>
      </c>
      <c r="K21" s="70">
        <v>0</v>
      </c>
      <c r="L21" s="70">
        <v>0</v>
      </c>
      <c r="M21" s="70">
        <v>0</v>
      </c>
      <c r="N21" s="251"/>
      <c r="O21" s="39"/>
      <c r="P21" s="39"/>
      <c r="Q21" s="39"/>
    </row>
    <row r="22" spans="1:17" s="146" customFormat="1" ht="15" customHeight="1">
      <c r="A22" s="21" t="s">
        <v>306</v>
      </c>
      <c r="B22" s="69">
        <v>11</v>
      </c>
      <c r="C22" s="69">
        <v>11</v>
      </c>
      <c r="D22" s="69">
        <v>11</v>
      </c>
      <c r="E22" s="70">
        <v>45.45454545454545</v>
      </c>
      <c r="F22" s="70">
        <v>45.45454545454545</v>
      </c>
      <c r="G22" s="70">
        <v>54.54545454545454</v>
      </c>
      <c r="H22" s="70">
        <v>54.54545454545454</v>
      </c>
      <c r="I22" s="70">
        <v>54.54545454545454</v>
      </c>
      <c r="J22" s="70">
        <v>45.45454545454545</v>
      </c>
      <c r="K22" s="70">
        <v>0</v>
      </c>
      <c r="L22" s="70">
        <v>0</v>
      </c>
      <c r="M22" s="70">
        <v>0</v>
      </c>
      <c r="N22" s="251"/>
      <c r="O22" s="39"/>
      <c r="P22" s="39"/>
      <c r="Q22" s="39"/>
    </row>
    <row r="23" spans="1:17" s="36" customFormat="1" ht="19.5" customHeight="1">
      <c r="A23" s="23" t="s">
        <v>307</v>
      </c>
      <c r="B23" s="35">
        <v>156</v>
      </c>
      <c r="C23" s="35">
        <v>164</v>
      </c>
      <c r="D23" s="35">
        <v>173</v>
      </c>
      <c r="E23" s="74">
        <v>60.89743589743589</v>
      </c>
      <c r="F23" s="74">
        <v>62.19512195121951</v>
      </c>
      <c r="G23" s="74">
        <v>65.89595375722543</v>
      </c>
      <c r="H23" s="74">
        <v>37.82051282051282</v>
      </c>
      <c r="I23" s="74">
        <v>35.97560975609756</v>
      </c>
      <c r="J23" s="74">
        <v>31.213872832369944</v>
      </c>
      <c r="K23" s="74">
        <v>1.282051282051282</v>
      </c>
      <c r="L23" s="74">
        <v>1.8292682926829267</v>
      </c>
      <c r="M23" s="74">
        <v>2.8901734104046244</v>
      </c>
      <c r="N23" s="251"/>
      <c r="O23" s="39"/>
      <c r="P23" s="39"/>
      <c r="Q23" s="39"/>
    </row>
    <row r="24" spans="1:17" s="36" customFormat="1" ht="19.5" customHeight="1">
      <c r="A24" s="24" t="s">
        <v>249</v>
      </c>
      <c r="B24" s="224"/>
      <c r="C24" s="224"/>
      <c r="D24" s="224"/>
      <c r="E24" s="67"/>
      <c r="F24" s="67"/>
      <c r="G24" s="67"/>
      <c r="H24" s="67"/>
      <c r="I24" s="67"/>
      <c r="J24" s="67"/>
      <c r="K24" s="67"/>
      <c r="L24" s="67"/>
      <c r="M24" s="67"/>
      <c r="N24" s="251"/>
      <c r="O24" s="39"/>
      <c r="P24" s="39"/>
      <c r="Q24" s="39"/>
    </row>
    <row r="25" spans="1:17" s="36" customFormat="1" ht="15" customHeight="1">
      <c r="A25" s="21" t="s">
        <v>308</v>
      </c>
      <c r="B25" s="69">
        <v>34</v>
      </c>
      <c r="C25" s="69">
        <v>35</v>
      </c>
      <c r="D25" s="69">
        <v>35</v>
      </c>
      <c r="E25" s="70">
        <v>47.05882352941176</v>
      </c>
      <c r="F25" s="70">
        <v>45.714285714285715</v>
      </c>
      <c r="G25" s="70">
        <v>57.14285714285714</v>
      </c>
      <c r="H25" s="70">
        <v>52.94117647058824</v>
      </c>
      <c r="I25" s="70">
        <v>51.42857142857142</v>
      </c>
      <c r="J25" s="70">
        <v>37.142857142857146</v>
      </c>
      <c r="K25" s="70">
        <v>0</v>
      </c>
      <c r="L25" s="70">
        <v>2.857142857142857</v>
      </c>
      <c r="M25" s="70">
        <v>5.714285714285714</v>
      </c>
      <c r="N25" s="251"/>
      <c r="O25" s="39"/>
      <c r="P25" s="39"/>
      <c r="Q25" s="39"/>
    </row>
    <row r="26" spans="1:17" s="36" customFormat="1" ht="15" customHeight="1">
      <c r="A26" s="21" t="s">
        <v>309</v>
      </c>
      <c r="C26" s="69"/>
      <c r="D26" s="69"/>
      <c r="E26" s="70"/>
      <c r="F26" s="70"/>
      <c r="G26" s="70"/>
      <c r="H26" s="70"/>
      <c r="I26" s="70"/>
      <c r="J26" s="70"/>
      <c r="K26" s="70"/>
      <c r="L26" s="70"/>
      <c r="M26" s="70"/>
      <c r="N26" s="251"/>
      <c r="O26" s="39"/>
      <c r="P26" s="39"/>
      <c r="Q26" s="39"/>
    </row>
    <row r="27" spans="1:17" s="36" customFormat="1" ht="15" customHeight="1">
      <c r="A27" s="25" t="s">
        <v>250</v>
      </c>
      <c r="B27" s="103">
        <v>14</v>
      </c>
      <c r="C27" s="103">
        <v>15</v>
      </c>
      <c r="D27" s="103">
        <v>38</v>
      </c>
      <c r="E27" s="70">
        <v>71.42857142857143</v>
      </c>
      <c r="F27" s="70">
        <v>60</v>
      </c>
      <c r="G27" s="70">
        <v>71.05263157894737</v>
      </c>
      <c r="H27" s="70">
        <v>28.57142857142857</v>
      </c>
      <c r="I27" s="70">
        <v>40</v>
      </c>
      <c r="J27" s="70">
        <v>26.31578947368421</v>
      </c>
      <c r="K27" s="70">
        <v>0</v>
      </c>
      <c r="L27" s="70">
        <v>0</v>
      </c>
      <c r="M27" s="70">
        <v>2.631578947368421</v>
      </c>
      <c r="N27" s="251"/>
      <c r="O27" s="39"/>
      <c r="P27" s="39"/>
      <c r="Q27" s="39"/>
    </row>
    <row r="28" spans="1:14" s="36" customFormat="1" ht="15" customHeight="1">
      <c r="A28" s="25" t="s">
        <v>251</v>
      </c>
      <c r="B28" s="103">
        <v>17</v>
      </c>
      <c r="C28" s="103">
        <v>14</v>
      </c>
      <c r="D28" s="103">
        <v>22</v>
      </c>
      <c r="E28" s="70">
        <v>58.82352941176471</v>
      </c>
      <c r="F28" s="70">
        <v>64.28571428571429</v>
      </c>
      <c r="G28" s="70">
        <v>72.72727272727273</v>
      </c>
      <c r="H28" s="70">
        <v>35.294117647058826</v>
      </c>
      <c r="I28" s="70">
        <v>35.714285714285715</v>
      </c>
      <c r="J28" s="70">
        <v>27.27272727272727</v>
      </c>
      <c r="K28" s="70">
        <v>5.88235294117647</v>
      </c>
      <c r="L28" s="70">
        <v>0</v>
      </c>
      <c r="M28" s="70">
        <v>0</v>
      </c>
      <c r="N28" s="251"/>
    </row>
    <row r="29" spans="1:14" s="36" customFormat="1" ht="15" customHeight="1">
      <c r="A29" s="25" t="s">
        <v>252</v>
      </c>
      <c r="B29" s="103">
        <v>24</v>
      </c>
      <c r="C29" s="103">
        <v>27</v>
      </c>
      <c r="D29" s="103">
        <v>22</v>
      </c>
      <c r="E29" s="70">
        <v>62.5</v>
      </c>
      <c r="F29" s="70">
        <v>77.77777777777779</v>
      </c>
      <c r="G29" s="70">
        <v>59.09090909090909</v>
      </c>
      <c r="H29" s="70">
        <v>37.5</v>
      </c>
      <c r="I29" s="70">
        <v>22.22222222222222</v>
      </c>
      <c r="J29" s="70">
        <v>40.909090909090914</v>
      </c>
      <c r="K29" s="70">
        <v>0</v>
      </c>
      <c r="L29" s="70">
        <v>0</v>
      </c>
      <c r="M29" s="70">
        <v>0</v>
      </c>
      <c r="N29" s="251"/>
    </row>
    <row r="30" spans="1:14" s="36" customFormat="1" ht="15" customHeight="1">
      <c r="A30" s="25" t="s">
        <v>253</v>
      </c>
      <c r="B30" s="103">
        <v>67</v>
      </c>
      <c r="C30" s="103">
        <v>73</v>
      </c>
      <c r="D30" s="103">
        <v>56</v>
      </c>
      <c r="E30" s="70">
        <v>65.67164179104478</v>
      </c>
      <c r="F30" s="70">
        <v>64.38356164383562</v>
      </c>
      <c r="G30" s="70">
        <v>67.85714285714286</v>
      </c>
      <c r="H30" s="70">
        <v>32.83582089552239</v>
      </c>
      <c r="I30" s="70">
        <v>32.87671232876712</v>
      </c>
      <c r="J30" s="70">
        <v>28.57142857142857</v>
      </c>
      <c r="K30" s="70">
        <v>1.4925373134328357</v>
      </c>
      <c r="L30" s="70">
        <v>2.73972602739726</v>
      </c>
      <c r="M30" s="70">
        <v>3.571428571428571</v>
      </c>
      <c r="N30" s="251"/>
    </row>
    <row r="31" spans="1:14" s="5" customFormat="1" ht="19.5" customHeight="1">
      <c r="A31" s="23" t="s">
        <v>307</v>
      </c>
      <c r="B31" s="35">
        <v>156</v>
      </c>
      <c r="C31" s="35">
        <v>164</v>
      </c>
      <c r="D31" s="35">
        <v>173</v>
      </c>
      <c r="E31" s="74">
        <v>60.89743589743589</v>
      </c>
      <c r="F31" s="74">
        <v>62.19512195121951</v>
      </c>
      <c r="G31" s="74">
        <v>65.89595375722543</v>
      </c>
      <c r="H31" s="74">
        <v>37.82051282051282</v>
      </c>
      <c r="I31" s="74">
        <v>35.97560975609756</v>
      </c>
      <c r="J31" s="74">
        <v>31.213872832369944</v>
      </c>
      <c r="K31" s="74">
        <v>1.282051282051282</v>
      </c>
      <c r="L31" s="74">
        <v>1.8292682926829267</v>
      </c>
      <c r="M31" s="74">
        <v>2.8901734104046244</v>
      </c>
      <c r="N31" s="251"/>
    </row>
    <row r="32" spans="1:13" ht="11.25">
      <c r="A32" s="2" t="s">
        <v>375</v>
      </c>
      <c r="B32" s="33"/>
      <c r="C32" s="33"/>
      <c r="D32" s="33"/>
      <c r="E32" s="2"/>
      <c r="F32" s="26"/>
      <c r="G32" s="7"/>
      <c r="H32" s="7"/>
      <c r="I32" s="7"/>
      <c r="J32" s="7"/>
      <c r="K32" s="7"/>
      <c r="L32" s="7"/>
      <c r="M32" s="2"/>
    </row>
    <row r="33" spans="1:13" ht="11.25">
      <c r="A33" s="33"/>
      <c r="B33" s="33"/>
      <c r="C33" s="33"/>
      <c r="D33" s="33"/>
      <c r="E33" s="17"/>
      <c r="F33" s="243"/>
      <c r="G33" s="17"/>
      <c r="H33" s="17"/>
      <c r="I33" s="17"/>
      <c r="J33" s="243"/>
      <c r="K33" s="17"/>
      <c r="L33" s="243"/>
      <c r="M33" s="9"/>
    </row>
    <row r="34" spans="1:13" ht="11.25">
      <c r="A34" s="178"/>
      <c r="B34" s="178"/>
      <c r="C34" s="178"/>
      <c r="D34" s="178"/>
      <c r="E34" s="178"/>
      <c r="F34" s="178"/>
      <c r="G34" s="178"/>
      <c r="H34" s="178"/>
      <c r="I34" s="178"/>
      <c r="J34" s="178"/>
      <c r="K34" s="178"/>
      <c r="L34" s="178"/>
      <c r="M34" s="178"/>
    </row>
    <row r="35" spans="1:13" ht="11.25">
      <c r="A35" s="178"/>
      <c r="B35" s="178"/>
      <c r="C35" s="178"/>
      <c r="D35" s="178"/>
      <c r="E35" s="178"/>
      <c r="F35" s="178"/>
      <c r="G35" s="178"/>
      <c r="H35" s="178"/>
      <c r="I35" s="178"/>
      <c r="J35" s="178"/>
      <c r="K35" s="178"/>
      <c r="L35" s="178"/>
      <c r="M35" s="178"/>
    </row>
    <row r="36" spans="1:13" ht="11.25">
      <c r="A36" s="178"/>
      <c r="B36" s="178"/>
      <c r="C36" s="178"/>
      <c r="D36" s="178"/>
      <c r="E36" s="178"/>
      <c r="F36" s="178"/>
      <c r="G36" s="178"/>
      <c r="H36" s="178"/>
      <c r="I36" s="178"/>
      <c r="J36" s="178"/>
      <c r="K36" s="178"/>
      <c r="L36" s="178"/>
      <c r="M36" s="178"/>
    </row>
    <row r="37" spans="1:6" ht="11.25">
      <c r="A37" s="178"/>
      <c r="B37" s="178"/>
      <c r="C37" s="178"/>
      <c r="D37" s="178"/>
      <c r="F37" s="252"/>
    </row>
  </sheetData>
  <mergeCells count="9">
    <mergeCell ref="H6:J6"/>
    <mergeCell ref="K6:M6"/>
    <mergeCell ref="E6:G6"/>
    <mergeCell ref="B5:D6"/>
    <mergeCell ref="L3:M3"/>
    <mergeCell ref="E5:G5"/>
    <mergeCell ref="H5:J5"/>
    <mergeCell ref="K5:M5"/>
    <mergeCell ref="A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xml><?xml version="1.0" encoding="utf-8"?>
<worksheet xmlns="http://schemas.openxmlformats.org/spreadsheetml/2006/main" xmlns:r="http://schemas.openxmlformats.org/officeDocument/2006/relationships">
  <sheetPr codeName="Hoja1"/>
  <dimension ref="A2:S65"/>
  <sheetViews>
    <sheetView zoomScaleSheetLayoutView="100" workbookViewId="0" topLeftCell="A1">
      <selection activeCell="A39" sqref="A39"/>
    </sheetView>
  </sheetViews>
  <sheetFormatPr defaultColWidth="11.421875" defaultRowHeight="12.75"/>
  <cols>
    <col min="1" max="1" width="60.7109375" style="2" customWidth="1"/>
    <col min="2" max="3" width="6.421875" style="2" customWidth="1"/>
    <col min="4" max="6" width="6.421875" style="7" customWidth="1"/>
    <col min="7" max="16" width="6.421875" style="45" customWidth="1"/>
    <col min="17" max="17" width="11.57421875" style="2" customWidth="1"/>
    <col min="18" max="18" width="11.57421875" style="351" customWidth="1"/>
    <col min="19" max="16384" width="11.57421875" style="2" customWidth="1"/>
  </cols>
  <sheetData>
    <row r="1" ht="21" customHeight="1"/>
    <row r="2" spans="1:13" s="339" customFormat="1" ht="12.75" customHeight="1">
      <c r="A2" s="352"/>
      <c r="B2" s="353"/>
      <c r="C2" s="353"/>
      <c r="D2" s="353"/>
      <c r="E2" s="353"/>
      <c r="F2" s="353"/>
      <c r="G2" s="353"/>
      <c r="H2" s="353"/>
      <c r="I2" s="353"/>
      <c r="J2" s="353"/>
      <c r="K2" s="353"/>
      <c r="M2" s="354"/>
    </row>
    <row r="3" spans="1:16" s="339" customFormat="1" ht="21" customHeight="1">
      <c r="A3" s="473" t="s">
        <v>419</v>
      </c>
      <c r="B3" s="473"/>
      <c r="C3" s="473"/>
      <c r="D3" s="473"/>
      <c r="E3" s="473"/>
      <c r="F3" s="473"/>
      <c r="G3" s="473"/>
      <c r="H3" s="473"/>
      <c r="I3" s="473"/>
      <c r="J3" s="474"/>
      <c r="K3" s="474"/>
      <c r="L3" s="340"/>
      <c r="M3" s="355"/>
      <c r="N3" s="340"/>
      <c r="O3" s="340"/>
      <c r="P3" s="14" t="s">
        <v>420</v>
      </c>
    </row>
    <row r="4" spans="1:18" ht="12.75" customHeight="1">
      <c r="A4" s="356"/>
      <c r="B4" s="356"/>
      <c r="C4" s="357"/>
      <c r="D4" s="357"/>
      <c r="E4" s="358"/>
      <c r="F4" s="358"/>
      <c r="G4" s="358"/>
      <c r="H4" s="358"/>
      <c r="I4" s="358"/>
      <c r="J4" s="358"/>
      <c r="K4" s="358"/>
      <c r="L4" s="2"/>
      <c r="M4" s="351"/>
      <c r="N4" s="2"/>
      <c r="O4" s="2"/>
      <c r="P4" s="2"/>
      <c r="R4" s="2"/>
    </row>
    <row r="5" spans="1:19" ht="19.5" customHeight="1">
      <c r="A5" s="359" t="s">
        <v>298</v>
      </c>
      <c r="B5" s="476" t="s">
        <v>421</v>
      </c>
      <c r="C5" s="476"/>
      <c r="D5" s="476"/>
      <c r="E5" s="475" t="s">
        <v>422</v>
      </c>
      <c r="F5" s="475"/>
      <c r="G5" s="475"/>
      <c r="H5" s="475"/>
      <c r="I5" s="475"/>
      <c r="J5" s="475"/>
      <c r="K5" s="475" t="s">
        <v>423</v>
      </c>
      <c r="L5" s="475"/>
      <c r="M5" s="475"/>
      <c r="N5" s="475"/>
      <c r="O5" s="475"/>
      <c r="P5" s="475"/>
      <c r="Q5" s="360"/>
      <c r="R5" s="2"/>
      <c r="S5" s="351"/>
    </row>
    <row r="6" spans="1:19" ht="30" customHeight="1">
      <c r="A6" s="361"/>
      <c r="B6" s="475"/>
      <c r="C6" s="475"/>
      <c r="D6" s="475"/>
      <c r="E6" s="475" t="s">
        <v>424</v>
      </c>
      <c r="F6" s="475"/>
      <c r="G6" s="475"/>
      <c r="H6" s="475" t="s">
        <v>425</v>
      </c>
      <c r="I6" s="475"/>
      <c r="J6" s="475"/>
      <c r="K6" s="475" t="s">
        <v>424</v>
      </c>
      <c r="L6" s="475"/>
      <c r="M6" s="475"/>
      <c r="N6" s="475" t="s">
        <v>299</v>
      </c>
      <c r="O6" s="475"/>
      <c r="P6" s="475"/>
      <c r="R6" s="2"/>
      <c r="S6" s="351"/>
    </row>
    <row r="7" spans="1:16" ht="15.75" customHeight="1">
      <c r="A7" s="35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row>
    <row r="8" spans="1:18" s="6" customFormat="1" ht="19.5" customHeight="1">
      <c r="A8" s="20" t="s">
        <v>239</v>
      </c>
      <c r="B8" s="100">
        <v>134</v>
      </c>
      <c r="C8" s="100">
        <v>141</v>
      </c>
      <c r="D8" s="100">
        <v>147</v>
      </c>
      <c r="E8" s="101">
        <v>25793.222000000005</v>
      </c>
      <c r="F8" s="101">
        <v>26768.088</v>
      </c>
      <c r="G8" s="101">
        <v>26658.25101005</v>
      </c>
      <c r="H8" s="101">
        <v>-974.8659999999945</v>
      </c>
      <c r="I8" s="101">
        <v>382.764</v>
      </c>
      <c r="J8" s="101">
        <v>679.5150457700001</v>
      </c>
      <c r="K8" s="101">
        <v>351070</v>
      </c>
      <c r="L8" s="101">
        <v>340438.882</v>
      </c>
      <c r="M8" s="101">
        <v>516904.9345079999</v>
      </c>
      <c r="N8" s="102">
        <v>64.5637665354193</v>
      </c>
      <c r="O8" s="102">
        <v>71.7</v>
      </c>
      <c r="P8" s="102">
        <v>68.89414575452001</v>
      </c>
      <c r="R8" s="362"/>
    </row>
    <row r="9" spans="1:18" s="6" customFormat="1" ht="15" customHeight="1">
      <c r="A9" s="21" t="s">
        <v>240</v>
      </c>
      <c r="B9" s="103">
        <v>15</v>
      </c>
      <c r="C9" s="103">
        <v>15</v>
      </c>
      <c r="D9" s="103">
        <v>17</v>
      </c>
      <c r="E9" s="104">
        <v>10715.583</v>
      </c>
      <c r="F9" s="104">
        <v>10955.714</v>
      </c>
      <c r="G9" s="104">
        <v>10894.040191869999</v>
      </c>
      <c r="H9" s="104">
        <v>-240.1309999999994</v>
      </c>
      <c r="I9" s="104">
        <v>59.28</v>
      </c>
      <c r="J9" s="104">
        <v>3185.847723160001</v>
      </c>
      <c r="K9" s="104">
        <v>129370.10775452001</v>
      </c>
      <c r="L9" s="104">
        <v>148755.554</v>
      </c>
      <c r="M9" s="104">
        <v>189458.40899999999</v>
      </c>
      <c r="N9" s="105">
        <v>23.791897438473438</v>
      </c>
      <c r="O9" s="105">
        <v>31.3</v>
      </c>
      <c r="P9" s="105">
        <v>25.251403832097598</v>
      </c>
      <c r="Q9" s="363"/>
      <c r="R9" s="362"/>
    </row>
    <row r="10" spans="1:18" s="6" customFormat="1" ht="15" customHeight="1">
      <c r="A10" s="21" t="s">
        <v>300</v>
      </c>
      <c r="B10" s="103">
        <v>16</v>
      </c>
      <c r="C10" s="103">
        <v>17</v>
      </c>
      <c r="D10" s="103">
        <v>17</v>
      </c>
      <c r="E10" s="104">
        <v>462.974</v>
      </c>
      <c r="F10" s="104">
        <v>471.35</v>
      </c>
      <c r="G10" s="104">
        <v>465.35196635</v>
      </c>
      <c r="H10" s="104">
        <v>-8.376000000000033</v>
      </c>
      <c r="I10" s="104">
        <v>5.998</v>
      </c>
      <c r="J10" s="104">
        <v>-3231.6021258</v>
      </c>
      <c r="K10" s="104">
        <v>14948.727943980002</v>
      </c>
      <c r="L10" s="104">
        <v>11792.633</v>
      </c>
      <c r="M10" s="104">
        <v>20601.897999999997</v>
      </c>
      <c r="N10" s="105">
        <v>2.749155954586332</v>
      </c>
      <c r="O10" s="105">
        <v>2.5</v>
      </c>
      <c r="P10" s="105">
        <v>2.745863056971431</v>
      </c>
      <c r="Q10" s="363"/>
      <c r="R10" s="362"/>
    </row>
    <row r="11" spans="1:18" s="6" customFormat="1" ht="15" customHeight="1">
      <c r="A11" s="21" t="s">
        <v>301</v>
      </c>
      <c r="B11" s="103">
        <v>12</v>
      </c>
      <c r="C11" s="103">
        <v>11</v>
      </c>
      <c r="D11" s="103">
        <v>12</v>
      </c>
      <c r="E11" s="104">
        <v>1113.129</v>
      </c>
      <c r="F11" s="104">
        <v>1092.124</v>
      </c>
      <c r="G11" s="104">
        <v>1083.3524767899999</v>
      </c>
      <c r="H11" s="104">
        <v>21.00499999999988</v>
      </c>
      <c r="I11" s="104">
        <v>7.232</v>
      </c>
      <c r="J11" s="104">
        <v>0.00711900000010246</v>
      </c>
      <c r="K11" s="104">
        <v>34070.58929511001</v>
      </c>
      <c r="L11" s="104">
        <v>27755.638</v>
      </c>
      <c r="M11" s="104">
        <v>56441.95062499999</v>
      </c>
      <c r="N11" s="105">
        <v>6.265774839700457</v>
      </c>
      <c r="O11" s="105">
        <v>5.8</v>
      </c>
      <c r="P11" s="105">
        <v>7.522698495283933</v>
      </c>
      <c r="Q11" s="363"/>
      <c r="R11" s="362"/>
    </row>
    <row r="12" spans="1:18" s="6" customFormat="1" ht="15" customHeight="1">
      <c r="A12" s="21" t="s">
        <v>241</v>
      </c>
      <c r="B12" s="103">
        <v>9</v>
      </c>
      <c r="C12" s="103">
        <v>9</v>
      </c>
      <c r="D12" s="103">
        <v>9</v>
      </c>
      <c r="E12" s="104">
        <v>563.701</v>
      </c>
      <c r="F12" s="104">
        <v>750.934</v>
      </c>
      <c r="G12" s="104">
        <v>749.3656026599999</v>
      </c>
      <c r="H12" s="104">
        <v>-187.23299999999995</v>
      </c>
      <c r="I12" s="104">
        <v>1.568</v>
      </c>
      <c r="J12" s="104">
        <v>175.23831213999995</v>
      </c>
      <c r="K12" s="104">
        <v>3856.5421733000003</v>
      </c>
      <c r="L12" s="104">
        <v>2836.326</v>
      </c>
      <c r="M12" s="104">
        <v>6898.43</v>
      </c>
      <c r="N12" s="105">
        <v>0.7092400048735005</v>
      </c>
      <c r="O12" s="105">
        <v>0.6</v>
      </c>
      <c r="P12" s="105">
        <v>0.9194368445132306</v>
      </c>
      <c r="Q12" s="363"/>
      <c r="R12" s="362"/>
    </row>
    <row r="13" spans="1:18" s="6" customFormat="1" ht="15" customHeight="1">
      <c r="A13" s="21" t="s">
        <v>302</v>
      </c>
      <c r="B13" s="103">
        <v>13</v>
      </c>
      <c r="C13" s="103">
        <v>15</v>
      </c>
      <c r="D13" s="103">
        <v>15</v>
      </c>
      <c r="E13" s="104">
        <v>704.698</v>
      </c>
      <c r="F13" s="104">
        <v>1174.022</v>
      </c>
      <c r="G13" s="104">
        <v>1133.3817718899995</v>
      </c>
      <c r="H13" s="104">
        <v>-469.32399999999996</v>
      </c>
      <c r="I13" s="104">
        <v>40.64</v>
      </c>
      <c r="J13" s="104">
        <v>338.49506088999965</v>
      </c>
      <c r="K13" s="104">
        <v>33800</v>
      </c>
      <c r="L13" s="104">
        <v>26299.196</v>
      </c>
      <c r="M13" s="104">
        <v>42066.862000000016</v>
      </c>
      <c r="N13" s="105">
        <v>6.216011931800418</v>
      </c>
      <c r="O13" s="105">
        <v>5.5</v>
      </c>
      <c r="P13" s="105">
        <v>5.606757313744364</v>
      </c>
      <c r="Q13" s="363"/>
      <c r="R13" s="362"/>
    </row>
    <row r="14" spans="1:18" s="6" customFormat="1" ht="15" customHeight="1">
      <c r="A14" s="21" t="s">
        <v>242</v>
      </c>
      <c r="B14" s="103">
        <v>11</v>
      </c>
      <c r="C14" s="103">
        <v>13</v>
      </c>
      <c r="D14" s="103">
        <v>12</v>
      </c>
      <c r="E14" s="104">
        <v>688.986</v>
      </c>
      <c r="F14" s="104">
        <v>645.558</v>
      </c>
      <c r="G14" s="104">
        <v>591.6203450600002</v>
      </c>
      <c r="H14" s="104">
        <v>43.428</v>
      </c>
      <c r="I14" s="104">
        <v>53.938</v>
      </c>
      <c r="J14" s="104">
        <v>-27.86933117999979</v>
      </c>
      <c r="K14" s="104">
        <v>6651.518325229999</v>
      </c>
      <c r="L14" s="104">
        <v>7014.58</v>
      </c>
      <c r="M14" s="104">
        <v>9029.082999999997</v>
      </c>
      <c r="N14" s="105">
        <v>1.2232519903615033</v>
      </c>
      <c r="O14" s="105">
        <v>1.5</v>
      </c>
      <c r="P14" s="105">
        <v>1.2034146294690313</v>
      </c>
      <c r="Q14" s="363"/>
      <c r="R14" s="362"/>
    </row>
    <row r="15" spans="1:18" s="6" customFormat="1" ht="15" customHeight="1">
      <c r="A15" s="21" t="s">
        <v>303</v>
      </c>
      <c r="B15" s="103">
        <v>13</v>
      </c>
      <c r="C15" s="103">
        <v>13</v>
      </c>
      <c r="D15" s="103">
        <v>14</v>
      </c>
      <c r="E15" s="104">
        <v>1128.354</v>
      </c>
      <c r="F15" s="104">
        <v>843.785</v>
      </c>
      <c r="G15" s="104">
        <v>867.43016494</v>
      </c>
      <c r="H15" s="104">
        <v>284.5690000000001</v>
      </c>
      <c r="I15" s="104">
        <v>-23.646</v>
      </c>
      <c r="J15" s="104">
        <v>168.81888880000008</v>
      </c>
      <c r="K15" s="104">
        <v>6928.412947270001</v>
      </c>
      <c r="L15" s="104">
        <v>5359.503</v>
      </c>
      <c r="M15" s="104">
        <v>13781.357882999999</v>
      </c>
      <c r="N15" s="105">
        <v>1.2741744836884858</v>
      </c>
      <c r="O15" s="105">
        <v>1.1</v>
      </c>
      <c r="P15" s="105">
        <v>1.836807535200481</v>
      </c>
      <c r="Q15" s="363"/>
      <c r="R15" s="362"/>
    </row>
    <row r="16" spans="1:18" s="6" customFormat="1" ht="15" customHeight="1">
      <c r="A16" s="21" t="s">
        <v>243</v>
      </c>
      <c r="B16" s="103">
        <v>14</v>
      </c>
      <c r="C16" s="103">
        <v>14</v>
      </c>
      <c r="D16" s="103">
        <v>15</v>
      </c>
      <c r="E16" s="104">
        <v>922.576</v>
      </c>
      <c r="F16" s="104">
        <v>818.797</v>
      </c>
      <c r="G16" s="104">
        <v>1080.16892063</v>
      </c>
      <c r="H16" s="104">
        <v>103.779</v>
      </c>
      <c r="I16" s="104">
        <v>15.488</v>
      </c>
      <c r="J16" s="104">
        <v>-76.08312073000025</v>
      </c>
      <c r="K16" s="104">
        <v>12879.577886269999</v>
      </c>
      <c r="L16" s="104">
        <v>9486.844</v>
      </c>
      <c r="M16" s="104">
        <v>24089.642000000007</v>
      </c>
      <c r="N16" s="105">
        <v>2.3686275093966604</v>
      </c>
      <c r="O16" s="105">
        <v>2</v>
      </c>
      <c r="P16" s="105">
        <v>3.210716703066262</v>
      </c>
      <c r="Q16" s="363"/>
      <c r="R16" s="362"/>
    </row>
    <row r="17" spans="1:18" s="6" customFormat="1" ht="15" customHeight="1">
      <c r="A17" s="21" t="s">
        <v>244</v>
      </c>
      <c r="B17" s="103">
        <v>5</v>
      </c>
      <c r="C17" s="103">
        <v>7</v>
      </c>
      <c r="D17" s="103">
        <v>8</v>
      </c>
      <c r="E17" s="104">
        <v>7532.928</v>
      </c>
      <c r="F17" s="104">
        <v>8027.662</v>
      </c>
      <c r="G17" s="104">
        <v>7973.19915528</v>
      </c>
      <c r="H17" s="104">
        <v>-494.7340000000004</v>
      </c>
      <c r="I17" s="104">
        <v>54.463</v>
      </c>
      <c r="J17" s="104">
        <v>234.28344843000013</v>
      </c>
      <c r="K17" s="104">
        <v>102416.24244027</v>
      </c>
      <c r="L17" s="104">
        <v>90767.692</v>
      </c>
      <c r="M17" s="104">
        <v>129838.252</v>
      </c>
      <c r="N17" s="105">
        <v>18.834928550854517</v>
      </c>
      <c r="O17" s="105">
        <v>19.1</v>
      </c>
      <c r="P17" s="105">
        <v>17.30510749779205</v>
      </c>
      <c r="Q17" s="363"/>
      <c r="R17" s="362"/>
    </row>
    <row r="18" spans="1:18" s="6" customFormat="1" ht="15" customHeight="1">
      <c r="A18" s="21" t="s">
        <v>304</v>
      </c>
      <c r="B18" s="103">
        <v>26</v>
      </c>
      <c r="C18" s="103">
        <v>27</v>
      </c>
      <c r="D18" s="103">
        <v>28</v>
      </c>
      <c r="E18" s="104">
        <v>1960.293</v>
      </c>
      <c r="F18" s="104">
        <v>1988.143</v>
      </c>
      <c r="G18" s="104">
        <v>1820.3404145799996</v>
      </c>
      <c r="H18" s="104">
        <v>-27.850000000000136</v>
      </c>
      <c r="I18" s="104">
        <v>167.803</v>
      </c>
      <c r="J18" s="104">
        <v>-87.62092894000057</v>
      </c>
      <c r="K18" s="104">
        <v>6147.53618337</v>
      </c>
      <c r="L18" s="104">
        <v>10370.916</v>
      </c>
      <c r="M18" s="104">
        <v>24699.05</v>
      </c>
      <c r="N18" s="105">
        <v>1.1305668126332167</v>
      </c>
      <c r="O18" s="105">
        <v>2.2</v>
      </c>
      <c r="P18" s="105">
        <v>3.291939846381641</v>
      </c>
      <c r="Q18" s="363"/>
      <c r="R18" s="362"/>
    </row>
    <row r="19" spans="1:18" s="6" customFormat="1" ht="19.5" customHeight="1">
      <c r="A19" s="22" t="s">
        <v>245</v>
      </c>
      <c r="B19" s="106">
        <v>22</v>
      </c>
      <c r="C19" s="106">
        <v>23</v>
      </c>
      <c r="D19" s="106">
        <v>26</v>
      </c>
      <c r="E19" s="107">
        <v>11067.206</v>
      </c>
      <c r="F19" s="107">
        <v>10906</v>
      </c>
      <c r="G19" s="107">
        <v>9964.156195410002</v>
      </c>
      <c r="H19" s="107">
        <v>161.20600000000013</v>
      </c>
      <c r="I19" s="107">
        <v>1282.311</v>
      </c>
      <c r="J19" s="107">
        <v>3563.842963580001</v>
      </c>
      <c r="K19" s="107">
        <v>192686.62023344997</v>
      </c>
      <c r="L19" s="107">
        <v>134456.91</v>
      </c>
      <c r="M19" s="107">
        <v>233383.68413575002</v>
      </c>
      <c r="N19" s="108">
        <v>35.43616362335565</v>
      </c>
      <c r="O19" s="108">
        <v>28.3</v>
      </c>
      <c r="P19" s="108">
        <v>31.105854245479986</v>
      </c>
      <c r="Q19" s="363"/>
      <c r="R19" s="362"/>
    </row>
    <row r="20" spans="1:18" s="6" customFormat="1" ht="15" customHeight="1">
      <c r="A20" s="21" t="s">
        <v>305</v>
      </c>
      <c r="B20" s="103">
        <v>9</v>
      </c>
      <c r="C20" s="103">
        <v>10</v>
      </c>
      <c r="D20" s="103">
        <v>14</v>
      </c>
      <c r="E20" s="104">
        <v>7161.45</v>
      </c>
      <c r="F20" s="104">
        <v>7028.036</v>
      </c>
      <c r="G20" s="104">
        <v>6207.933074210001</v>
      </c>
      <c r="H20" s="104">
        <v>133.41399999999976</v>
      </c>
      <c r="I20" s="104">
        <v>906.459</v>
      </c>
      <c r="J20" s="104">
        <v>90.07989748000091</v>
      </c>
      <c r="K20" s="104">
        <v>168197.32457459</v>
      </c>
      <c r="L20" s="104">
        <v>114226.534</v>
      </c>
      <c r="M20" s="104">
        <v>204851.01608355003</v>
      </c>
      <c r="N20" s="105">
        <v>30.9324430903124</v>
      </c>
      <c r="O20" s="105">
        <v>24.1</v>
      </c>
      <c r="P20" s="105">
        <v>27.302961952674487</v>
      </c>
      <c r="Q20" s="363"/>
      <c r="R20" s="362"/>
    </row>
    <row r="21" spans="1:18" s="6" customFormat="1" ht="15" customHeight="1">
      <c r="A21" s="21" t="s">
        <v>246</v>
      </c>
      <c r="B21" s="103">
        <v>2</v>
      </c>
      <c r="C21" s="103">
        <v>2</v>
      </c>
      <c r="D21" s="103">
        <v>2</v>
      </c>
      <c r="E21" s="104">
        <v>328.271</v>
      </c>
      <c r="F21" s="104">
        <v>310.483</v>
      </c>
      <c r="G21" s="104">
        <v>263.533</v>
      </c>
      <c r="H21" s="104">
        <v>17.78800000000001</v>
      </c>
      <c r="I21" s="104">
        <v>274.483</v>
      </c>
      <c r="J21" s="104">
        <v>108.08264700000001</v>
      </c>
      <c r="K21" s="104">
        <v>10439.971523130002</v>
      </c>
      <c r="L21" s="104">
        <v>8328.797</v>
      </c>
      <c r="M21" s="104">
        <v>9597.9</v>
      </c>
      <c r="N21" s="105">
        <v>1.9199700460187183</v>
      </c>
      <c r="O21" s="105">
        <v>1.8</v>
      </c>
      <c r="P21" s="105">
        <v>1.2792277213733465</v>
      </c>
      <c r="Q21" s="363"/>
      <c r="R21" s="362"/>
    </row>
    <row r="22" spans="1:18" s="6" customFormat="1" ht="15" customHeight="1">
      <c r="A22" s="21" t="s">
        <v>306</v>
      </c>
      <c r="B22" s="103">
        <v>11</v>
      </c>
      <c r="C22" s="103">
        <v>11</v>
      </c>
      <c r="D22" s="103">
        <v>10</v>
      </c>
      <c r="E22" s="104">
        <v>3577.485</v>
      </c>
      <c r="F22" s="104">
        <v>3567.145</v>
      </c>
      <c r="G22" s="104">
        <v>3492.6901212000002</v>
      </c>
      <c r="H22" s="104">
        <v>10.340000000000146</v>
      </c>
      <c r="I22" s="104">
        <v>101.369</v>
      </c>
      <c r="J22" s="104">
        <v>3365.6804191</v>
      </c>
      <c r="K22" s="104">
        <v>14049.32413573</v>
      </c>
      <c r="L22" s="104">
        <v>11901.579</v>
      </c>
      <c r="M22" s="104">
        <v>18934.7680522</v>
      </c>
      <c r="N22" s="105">
        <v>2.5837504870245347</v>
      </c>
      <c r="O22" s="105">
        <v>2.5</v>
      </c>
      <c r="P22" s="105">
        <v>2.5236645714321515</v>
      </c>
      <c r="Q22" s="363"/>
      <c r="R22" s="362"/>
    </row>
    <row r="23" spans="1:18" s="6" customFormat="1" ht="19.5" customHeight="1">
      <c r="A23" s="23" t="s">
        <v>307</v>
      </c>
      <c r="B23" s="109">
        <v>156</v>
      </c>
      <c r="C23" s="109">
        <v>164</v>
      </c>
      <c r="D23" s="109">
        <v>173</v>
      </c>
      <c r="E23" s="110">
        <v>36860.42800000001</v>
      </c>
      <c r="F23" s="110">
        <v>37673.752</v>
      </c>
      <c r="G23" s="110">
        <v>36622</v>
      </c>
      <c r="H23" s="110">
        <v>-813</v>
      </c>
      <c r="I23" s="110">
        <v>1665.074</v>
      </c>
      <c r="J23" s="110">
        <v>4243.358009350001</v>
      </c>
      <c r="K23" s="110">
        <v>543757</v>
      </c>
      <c r="L23" s="110">
        <v>474895.792</v>
      </c>
      <c r="M23" s="110">
        <v>750288.61864375</v>
      </c>
      <c r="N23" s="111">
        <v>100</v>
      </c>
      <c r="O23" s="111">
        <v>100</v>
      </c>
      <c r="P23" s="111">
        <v>100</v>
      </c>
      <c r="R23" s="362"/>
    </row>
    <row r="24" spans="1:18" s="6" customFormat="1" ht="19.5" customHeight="1">
      <c r="A24" s="24" t="s">
        <v>249</v>
      </c>
      <c r="B24" s="100"/>
      <c r="C24" s="100"/>
      <c r="D24" s="100"/>
      <c r="E24" s="112"/>
      <c r="F24" s="112"/>
      <c r="G24" s="112"/>
      <c r="H24" s="112"/>
      <c r="I24" s="112"/>
      <c r="J24" s="112"/>
      <c r="K24" s="112"/>
      <c r="L24" s="112"/>
      <c r="M24" s="112"/>
      <c r="O24" s="113"/>
      <c r="P24" s="113"/>
      <c r="R24" s="364"/>
    </row>
    <row r="25" spans="1:18" s="6" customFormat="1" ht="15" customHeight="1">
      <c r="A25" s="21" t="s">
        <v>308</v>
      </c>
      <c r="B25" s="103">
        <v>34</v>
      </c>
      <c r="C25" s="103">
        <v>35</v>
      </c>
      <c r="D25" s="103">
        <v>35</v>
      </c>
      <c r="E25" s="104">
        <v>29796.627</v>
      </c>
      <c r="F25" s="104">
        <v>29943.657</v>
      </c>
      <c r="G25" s="104">
        <v>24424.630042930006</v>
      </c>
      <c r="H25" s="104">
        <v>-147.02999999999884</v>
      </c>
      <c r="I25" s="104">
        <v>6046.052</v>
      </c>
      <c r="J25" s="104">
        <v>1664.7221938800103</v>
      </c>
      <c r="K25" s="104">
        <v>485820</v>
      </c>
      <c r="L25" s="104">
        <v>400909.636</v>
      </c>
      <c r="M25" s="104">
        <v>607003.748</v>
      </c>
      <c r="N25" s="105">
        <v>89.34512046394376</v>
      </c>
      <c r="O25" s="105">
        <v>84.4</v>
      </c>
      <c r="P25" s="105">
        <v>80.9026996967171</v>
      </c>
      <c r="Q25" s="30"/>
      <c r="R25" s="365"/>
    </row>
    <row r="26" spans="1:18" s="6" customFormat="1" ht="15" customHeight="1">
      <c r="A26" s="21" t="s">
        <v>309</v>
      </c>
      <c r="B26" s="103"/>
      <c r="C26" s="103"/>
      <c r="D26" s="103"/>
      <c r="E26" s="104"/>
      <c r="F26" s="104"/>
      <c r="G26" s="104"/>
      <c r="H26" s="104"/>
      <c r="I26" s="104"/>
      <c r="J26" s="104"/>
      <c r="K26" s="104"/>
      <c r="L26" s="104"/>
      <c r="M26" s="104"/>
      <c r="N26" s="105"/>
      <c r="O26" s="105"/>
      <c r="P26" s="105"/>
      <c r="Q26" s="30"/>
      <c r="R26" s="366"/>
    </row>
    <row r="27" spans="1:18" s="6" customFormat="1" ht="15" customHeight="1">
      <c r="A27" s="25" t="s">
        <v>250</v>
      </c>
      <c r="B27" s="103">
        <v>14</v>
      </c>
      <c r="C27" s="103">
        <v>15</v>
      </c>
      <c r="D27" s="103">
        <v>38</v>
      </c>
      <c r="E27" s="104">
        <v>1167.297</v>
      </c>
      <c r="F27" s="104">
        <v>2288.67</v>
      </c>
      <c r="G27" s="104">
        <v>9039.36251325</v>
      </c>
      <c r="H27" s="104">
        <v>-1121.373</v>
      </c>
      <c r="I27" s="104">
        <v>-6686.954</v>
      </c>
      <c r="J27" s="104">
        <v>1934.8303001100003</v>
      </c>
      <c r="K27" s="104">
        <v>31004.357767339996</v>
      </c>
      <c r="L27" s="104">
        <v>47499.833</v>
      </c>
      <c r="M27" s="104">
        <v>116344.79883755001</v>
      </c>
      <c r="N27" s="105">
        <v>5.701881519143309</v>
      </c>
      <c r="O27" s="105">
        <v>10</v>
      </c>
      <c r="P27" s="105">
        <v>15.506672491961728</v>
      </c>
      <c r="Q27" s="30"/>
      <c r="R27" s="365"/>
    </row>
    <row r="28" spans="1:18" s="6" customFormat="1" ht="15" customHeight="1">
      <c r="A28" s="25" t="s">
        <v>251</v>
      </c>
      <c r="B28" s="103">
        <v>17</v>
      </c>
      <c r="C28" s="103">
        <v>14</v>
      </c>
      <c r="D28" s="103">
        <v>22</v>
      </c>
      <c r="E28" s="104">
        <v>1984.777</v>
      </c>
      <c r="F28" s="104">
        <v>815.936</v>
      </c>
      <c r="G28" s="104">
        <v>830.68925955</v>
      </c>
      <c r="H28" s="104">
        <v>1168.841</v>
      </c>
      <c r="I28" s="104">
        <v>10.621</v>
      </c>
      <c r="J28" s="104">
        <v>-410.7932356399998</v>
      </c>
      <c r="K28" s="104">
        <v>12735.363158790002</v>
      </c>
      <c r="L28" s="104">
        <v>10467.836</v>
      </c>
      <c r="M28" s="104">
        <v>15529.339472</v>
      </c>
      <c r="N28" s="105">
        <v>2.342107273422593</v>
      </c>
      <c r="O28" s="105">
        <v>2.2</v>
      </c>
      <c r="P28" s="105">
        <v>2.0697820926660757</v>
      </c>
      <c r="Q28" s="30"/>
      <c r="R28" s="366"/>
    </row>
    <row r="29" spans="1:18" s="6" customFormat="1" ht="15" customHeight="1">
      <c r="A29" s="25" t="s">
        <v>252</v>
      </c>
      <c r="B29" s="103">
        <v>24</v>
      </c>
      <c r="C29" s="103">
        <v>27</v>
      </c>
      <c r="D29" s="103">
        <v>22</v>
      </c>
      <c r="E29" s="104">
        <v>2019.256</v>
      </c>
      <c r="F29" s="104">
        <v>1647.353</v>
      </c>
      <c r="G29" s="104">
        <v>1196.77006996</v>
      </c>
      <c r="H29" s="104">
        <v>371.903</v>
      </c>
      <c r="I29" s="104">
        <v>450.583</v>
      </c>
      <c r="J29" s="104">
        <v>641.31659706</v>
      </c>
      <c r="K29" s="104">
        <v>8824.525005309995</v>
      </c>
      <c r="L29" s="104">
        <v>10117.69</v>
      </c>
      <c r="M29" s="104">
        <v>7430.8492989999995</v>
      </c>
      <c r="N29" s="105">
        <v>1.6228814162375067</v>
      </c>
      <c r="O29" s="105">
        <v>2.1</v>
      </c>
      <c r="P29" s="105">
        <v>0.9903987764644868</v>
      </c>
      <c r="Q29" s="30"/>
      <c r="R29" s="366"/>
    </row>
    <row r="30" spans="1:18" s="6" customFormat="1" ht="15" customHeight="1">
      <c r="A30" s="25" t="s">
        <v>253</v>
      </c>
      <c r="B30" s="103">
        <v>67</v>
      </c>
      <c r="C30" s="103">
        <v>73</v>
      </c>
      <c r="D30" s="103">
        <v>56</v>
      </c>
      <c r="E30" s="104">
        <v>1892.47</v>
      </c>
      <c r="F30" s="104">
        <v>2978.136</v>
      </c>
      <c r="G30" s="104">
        <v>1130.9553197700002</v>
      </c>
      <c r="H30" s="104">
        <v>-1085.666</v>
      </c>
      <c r="I30" s="104">
        <v>1844.773</v>
      </c>
      <c r="J30" s="104">
        <v>413.2821539400003</v>
      </c>
      <c r="K30" s="104">
        <v>5372.366043869999</v>
      </c>
      <c r="L30" s="104">
        <v>5900.797</v>
      </c>
      <c r="M30" s="104">
        <v>3979.8830352000004</v>
      </c>
      <c r="N30" s="105">
        <v>0.9880093272528222</v>
      </c>
      <c r="O30" s="105">
        <v>1.2</v>
      </c>
      <c r="P30" s="105">
        <v>0.5304469421906182</v>
      </c>
      <c r="Q30" s="30"/>
      <c r="R30" s="366"/>
    </row>
    <row r="31" spans="1:18" s="6" customFormat="1" ht="19.5" customHeight="1">
      <c r="A31" s="23" t="s">
        <v>307</v>
      </c>
      <c r="B31" s="109">
        <v>156</v>
      </c>
      <c r="C31" s="109">
        <v>164</v>
      </c>
      <c r="D31" s="109">
        <v>173</v>
      </c>
      <c r="E31" s="110">
        <v>36860</v>
      </c>
      <c r="F31" s="110">
        <v>37674</v>
      </c>
      <c r="G31" s="110">
        <v>36622.40720546001</v>
      </c>
      <c r="H31" s="110">
        <v>-813</v>
      </c>
      <c r="I31" s="110">
        <v>1665.074</v>
      </c>
      <c r="J31" s="110">
        <v>4243.358009350011</v>
      </c>
      <c r="K31" s="110">
        <v>543756.61197531</v>
      </c>
      <c r="L31" s="110">
        <v>474895.792</v>
      </c>
      <c r="M31" s="110">
        <v>750288.61864375</v>
      </c>
      <c r="N31" s="111">
        <v>100</v>
      </c>
      <c r="O31" s="111">
        <v>100</v>
      </c>
      <c r="P31" s="111">
        <v>100</v>
      </c>
      <c r="R31" s="362"/>
    </row>
    <row r="32" ht="11.25">
      <c r="A32" s="12" t="s">
        <v>375</v>
      </c>
    </row>
    <row r="33" ht="11.25">
      <c r="K33" s="367"/>
    </row>
    <row r="34" spans="5:11" ht="11.25">
      <c r="E34" s="45"/>
      <c r="K34" s="367"/>
    </row>
    <row r="35" ht="11.25">
      <c r="K35" s="367"/>
    </row>
    <row r="36" ht="11.25">
      <c r="K36" s="367"/>
    </row>
    <row r="37" spans="4:16" ht="11.25">
      <c r="D37" s="2"/>
      <c r="E37" s="2"/>
      <c r="F37" s="32"/>
      <c r="G37" s="2"/>
      <c r="H37" s="2"/>
      <c r="I37" s="2"/>
      <c r="J37" s="2"/>
      <c r="K37" s="2"/>
      <c r="L37" s="2"/>
      <c r="M37" s="2"/>
      <c r="N37" s="2"/>
      <c r="O37" s="2"/>
      <c r="P37" s="2"/>
    </row>
    <row r="38" spans="4:16" ht="11.25">
      <c r="D38" s="2"/>
      <c r="E38" s="2"/>
      <c r="F38" s="2"/>
      <c r="G38" s="2"/>
      <c r="H38" s="2"/>
      <c r="I38" s="2"/>
      <c r="J38" s="2"/>
      <c r="K38" s="2"/>
      <c r="L38" s="2"/>
      <c r="M38" s="2"/>
      <c r="N38" s="2"/>
      <c r="O38" s="2"/>
      <c r="P38" s="2"/>
    </row>
    <row r="39" ht="11.25">
      <c r="K39" s="367"/>
    </row>
    <row r="40" ht="11.25">
      <c r="K40" s="367"/>
    </row>
    <row r="41" ht="11.25">
      <c r="K41" s="367"/>
    </row>
    <row r="42" ht="11.25">
      <c r="K42" s="367"/>
    </row>
    <row r="43" ht="11.25">
      <c r="K43" s="367"/>
    </row>
    <row r="44" ht="11.25">
      <c r="K44" s="367"/>
    </row>
    <row r="45" ht="11.25">
      <c r="K45" s="367"/>
    </row>
    <row r="46" ht="11.25">
      <c r="K46" s="367"/>
    </row>
    <row r="47" ht="11.25">
      <c r="K47" s="367"/>
    </row>
    <row r="48" ht="11.25">
      <c r="K48" s="367"/>
    </row>
    <row r="49" ht="11.25">
      <c r="K49" s="367"/>
    </row>
    <row r="50" ht="11.25">
      <c r="K50" s="367"/>
    </row>
    <row r="51" ht="11.25">
      <c r="K51" s="367"/>
    </row>
    <row r="52" ht="11.25">
      <c r="K52" s="367"/>
    </row>
    <row r="53" ht="11.25">
      <c r="K53" s="367"/>
    </row>
    <row r="54" ht="11.25">
      <c r="K54" s="367"/>
    </row>
    <row r="55" ht="11.25">
      <c r="K55" s="367"/>
    </row>
    <row r="56" ht="11.25">
      <c r="K56" s="367"/>
    </row>
    <row r="57" ht="11.25">
      <c r="K57" s="367"/>
    </row>
    <row r="58" ht="11.25">
      <c r="K58" s="367"/>
    </row>
    <row r="59" ht="11.25">
      <c r="K59" s="367"/>
    </row>
    <row r="60" ht="11.25">
      <c r="K60" s="367"/>
    </row>
    <row r="61" ht="11.25">
      <c r="K61" s="367"/>
    </row>
    <row r="62" ht="11.25">
      <c r="K62" s="367"/>
    </row>
    <row r="63" ht="11.25">
      <c r="K63" s="367"/>
    </row>
    <row r="64" ht="11.25">
      <c r="K64" s="367"/>
    </row>
    <row r="65" ht="11.25">
      <c r="K65" s="367"/>
    </row>
  </sheetData>
  <mergeCells count="8">
    <mergeCell ref="A3:K3"/>
    <mergeCell ref="N6:P6"/>
    <mergeCell ref="E5:J5"/>
    <mergeCell ref="K5:P5"/>
    <mergeCell ref="E6:G6"/>
    <mergeCell ref="H6:J6"/>
    <mergeCell ref="K6:M6"/>
    <mergeCell ref="B5:D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0.xml><?xml version="1.0" encoding="utf-8"?>
<worksheet xmlns="http://schemas.openxmlformats.org/spreadsheetml/2006/main" xmlns:r="http://schemas.openxmlformats.org/officeDocument/2006/relationships">
  <sheetPr codeName="Hoja19"/>
  <dimension ref="A1:BR42"/>
  <sheetViews>
    <sheetView workbookViewId="0" topLeftCell="A1">
      <selection activeCell="A39" sqref="A39"/>
    </sheetView>
  </sheetViews>
  <sheetFormatPr defaultColWidth="11.421875" defaultRowHeight="12.75"/>
  <cols>
    <col min="1" max="1" width="52.140625" style="2" customWidth="1"/>
    <col min="2" max="14" width="8.8515625" style="2" customWidth="1"/>
    <col min="15" max="16384" width="11.421875" style="2" customWidth="1"/>
  </cols>
  <sheetData>
    <row r="1" spans="4:6" ht="17.25" customHeight="1">
      <c r="D1" s="40"/>
      <c r="E1" s="40"/>
      <c r="F1" s="40"/>
    </row>
    <row r="2" spans="1:9" s="18" customFormat="1" ht="18" customHeight="1">
      <c r="A2" s="478"/>
      <c r="B2" s="478"/>
      <c r="C2" s="478"/>
      <c r="D2" s="478"/>
      <c r="E2" s="478"/>
      <c r="F2" s="478"/>
      <c r="G2" s="478"/>
      <c r="H2" s="478"/>
      <c r="I2" s="478"/>
    </row>
    <row r="3" spans="1:14" s="18" customFormat="1" ht="22.5" customHeight="1">
      <c r="A3" s="479" t="s">
        <v>512</v>
      </c>
      <c r="B3" s="479"/>
      <c r="C3" s="479"/>
      <c r="D3" s="479"/>
      <c r="E3" s="479"/>
      <c r="F3" s="479"/>
      <c r="G3" s="479"/>
      <c r="H3" s="479"/>
      <c r="I3" s="479"/>
      <c r="J3" s="479"/>
      <c r="K3" s="205"/>
      <c r="L3" s="205"/>
      <c r="M3" s="27" t="s">
        <v>513</v>
      </c>
      <c r="N3" s="253"/>
    </row>
    <row r="4" spans="3:4" ht="11.25">
      <c r="C4" s="40"/>
      <c r="D4" s="40"/>
    </row>
    <row r="5" spans="1:14" ht="39.75" customHeight="1">
      <c r="A5" s="36"/>
      <c r="B5" s="462" t="s">
        <v>514</v>
      </c>
      <c r="C5" s="462"/>
      <c r="D5" s="462"/>
      <c r="E5" s="462" t="s">
        <v>267</v>
      </c>
      <c r="F5" s="462"/>
      <c r="G5" s="462"/>
      <c r="H5" s="462" t="s">
        <v>515</v>
      </c>
      <c r="I5" s="462"/>
      <c r="J5" s="462"/>
      <c r="K5" s="462" t="s">
        <v>516</v>
      </c>
      <c r="L5" s="462"/>
      <c r="M5" s="462"/>
      <c r="N5" s="203"/>
    </row>
    <row r="6" spans="1:14" ht="11.25">
      <c r="A6" s="41"/>
      <c r="B6" s="19">
        <v>2009</v>
      </c>
      <c r="C6" s="19">
        <v>2008</v>
      </c>
      <c r="D6" s="19">
        <v>2007</v>
      </c>
      <c r="E6" s="19">
        <v>2009</v>
      </c>
      <c r="F6" s="19">
        <v>2008</v>
      </c>
      <c r="G6" s="19">
        <v>2007</v>
      </c>
      <c r="H6" s="19">
        <v>2009</v>
      </c>
      <c r="I6" s="19">
        <v>2008</v>
      </c>
      <c r="J6" s="19">
        <v>2007</v>
      </c>
      <c r="K6" s="19">
        <v>2009</v>
      </c>
      <c r="L6" s="19">
        <v>2008</v>
      </c>
      <c r="M6" s="19">
        <v>2007</v>
      </c>
      <c r="N6" s="237"/>
    </row>
    <row r="7" spans="1:70" s="254" customFormat="1" ht="11.25">
      <c r="A7" s="232" t="s">
        <v>517</v>
      </c>
      <c r="B7" s="68">
        <v>55.47703180212014</v>
      </c>
      <c r="C7" s="68">
        <v>54.48504983388705</v>
      </c>
      <c r="D7" s="68">
        <v>53.191489361702125</v>
      </c>
      <c r="E7" s="68">
        <v>1.0600706713780919</v>
      </c>
      <c r="F7" s="68">
        <v>0.9966777408637874</v>
      </c>
      <c r="G7" s="68">
        <v>0</v>
      </c>
      <c r="H7" s="68">
        <v>4.946996466431095</v>
      </c>
      <c r="I7" s="68">
        <v>5.980066445182724</v>
      </c>
      <c r="J7" s="68">
        <v>0</v>
      </c>
      <c r="K7" s="68">
        <v>38.515901060070675</v>
      </c>
      <c r="L7" s="68">
        <v>38.53820598006645</v>
      </c>
      <c r="M7" s="68">
        <v>46.808510638297875</v>
      </c>
      <c r="N7" s="17"/>
      <c r="O7" s="1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0" s="42" customFormat="1" ht="11.25">
      <c r="A8" s="255" t="s">
        <v>308</v>
      </c>
      <c r="B8" s="70">
        <v>80.24691358024691</v>
      </c>
      <c r="C8" s="70">
        <v>79.06976744186046</v>
      </c>
      <c r="D8" s="70">
        <v>100</v>
      </c>
      <c r="E8" s="70">
        <v>0</v>
      </c>
      <c r="F8" s="70">
        <v>0</v>
      </c>
      <c r="G8" s="70">
        <v>0</v>
      </c>
      <c r="H8" s="70">
        <v>1.2345679012345678</v>
      </c>
      <c r="I8" s="70">
        <v>4.651162790697675</v>
      </c>
      <c r="J8" s="70">
        <v>0</v>
      </c>
      <c r="K8" s="70">
        <v>18.51851851851852</v>
      </c>
      <c r="L8" s="70">
        <v>16.27906976744186</v>
      </c>
      <c r="M8" s="70">
        <v>0</v>
      </c>
      <c r="N8" s="17"/>
      <c r="O8" s="17"/>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0" s="42" customFormat="1" ht="11.25">
      <c r="A9" s="255" t="s">
        <v>363</v>
      </c>
      <c r="B9" s="70">
        <v>45.54455445544555</v>
      </c>
      <c r="C9" s="70">
        <v>44.651162790697676</v>
      </c>
      <c r="D9" s="70">
        <v>42.10526315789473</v>
      </c>
      <c r="E9" s="70">
        <v>1.4851485148514851</v>
      </c>
      <c r="F9" s="70">
        <v>1.3953488372093024</v>
      </c>
      <c r="G9" s="70">
        <v>0</v>
      </c>
      <c r="H9" s="70">
        <v>6.435643564356436</v>
      </c>
      <c r="I9" s="70">
        <v>6.511627906976744</v>
      </c>
      <c r="J9" s="70">
        <v>0</v>
      </c>
      <c r="K9" s="70">
        <v>46.53465346534654</v>
      </c>
      <c r="L9" s="70">
        <v>47.44186046511628</v>
      </c>
      <c r="M9" s="70">
        <v>57.89473684210527</v>
      </c>
      <c r="N9" s="17"/>
      <c r="O9" s="1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s="42" customFormat="1" ht="11.25">
      <c r="A10" s="225" t="s">
        <v>518</v>
      </c>
      <c r="B10" s="72">
        <v>58.161865569272976</v>
      </c>
      <c r="C10" s="72">
        <v>57.04874835309618</v>
      </c>
      <c r="D10" s="72">
        <v>61.27167630057804</v>
      </c>
      <c r="E10" s="72">
        <v>0.823045267489712</v>
      </c>
      <c r="F10" s="72">
        <v>1.185770750988142</v>
      </c>
      <c r="G10" s="72">
        <v>1.1560693641618496</v>
      </c>
      <c r="H10" s="72">
        <v>1.9204389574759946</v>
      </c>
      <c r="I10" s="72">
        <v>3.820816864295125</v>
      </c>
      <c r="J10" s="72">
        <v>0.5780346820809248</v>
      </c>
      <c r="K10" s="72">
        <v>39.09465020576132</v>
      </c>
      <c r="L10" s="72">
        <v>37.94466403162055</v>
      </c>
      <c r="M10" s="72">
        <v>36.99421965317919</v>
      </c>
      <c r="N10" s="17"/>
      <c r="O10" s="1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s="42" customFormat="1" ht="11.25">
      <c r="A11" s="255" t="s">
        <v>308</v>
      </c>
      <c r="B11" s="70">
        <v>84.49197860962568</v>
      </c>
      <c r="C11" s="70">
        <v>74.6268656716418</v>
      </c>
      <c r="D11" s="70">
        <v>95.45454545454545</v>
      </c>
      <c r="E11" s="70">
        <v>0</v>
      </c>
      <c r="F11" s="70">
        <v>0</v>
      </c>
      <c r="G11" s="70">
        <v>0</v>
      </c>
      <c r="H11" s="70">
        <v>1.6042780748663104</v>
      </c>
      <c r="I11" s="70">
        <v>7.462686567164178</v>
      </c>
      <c r="J11" s="70">
        <v>0</v>
      </c>
      <c r="K11" s="70">
        <v>13.903743315508022</v>
      </c>
      <c r="L11" s="70">
        <v>17.91044776119403</v>
      </c>
      <c r="M11" s="70">
        <v>4.545454545454546</v>
      </c>
      <c r="N11" s="17"/>
      <c r="O11" s="1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s="42" customFormat="1" ht="11.25">
      <c r="A12" s="255" t="s">
        <v>363</v>
      </c>
      <c r="B12" s="70">
        <v>49.07749077490775</v>
      </c>
      <c r="C12" s="70">
        <v>50.7168458781362</v>
      </c>
      <c r="D12" s="70">
        <v>49.6124031007752</v>
      </c>
      <c r="E12" s="70">
        <v>1.107011070110701</v>
      </c>
      <c r="F12" s="70">
        <v>1.6129032258064515</v>
      </c>
      <c r="G12" s="70">
        <v>1.550387596899225</v>
      </c>
      <c r="H12" s="70">
        <v>2.029520295202952</v>
      </c>
      <c r="I12" s="70">
        <v>2.5089605734767026</v>
      </c>
      <c r="J12" s="70">
        <v>0.7751937984496124</v>
      </c>
      <c r="K12" s="70">
        <v>47.7859778597786</v>
      </c>
      <c r="L12" s="70">
        <v>45.16129032258064</v>
      </c>
      <c r="M12" s="70">
        <v>48.06201550387597</v>
      </c>
      <c r="N12" s="17"/>
      <c r="O12" s="1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s="42" customFormat="1" ht="11.25">
      <c r="A13" s="225" t="s">
        <v>519</v>
      </c>
      <c r="B13" s="72">
        <v>100</v>
      </c>
      <c r="C13" s="72">
        <v>93.42629482071713</v>
      </c>
      <c r="D13" s="72">
        <v>91.2621359223301</v>
      </c>
      <c r="E13" s="72">
        <v>0</v>
      </c>
      <c r="F13" s="72">
        <v>0</v>
      </c>
      <c r="G13" s="72">
        <v>0</v>
      </c>
      <c r="H13" s="72">
        <v>0</v>
      </c>
      <c r="I13" s="72">
        <v>6.573705179282868</v>
      </c>
      <c r="J13" s="72">
        <v>8.737864077669903</v>
      </c>
      <c r="K13" s="72">
        <v>0</v>
      </c>
      <c r="L13" s="72">
        <v>0</v>
      </c>
      <c r="M13" s="72">
        <v>0</v>
      </c>
      <c r="N13" s="17"/>
      <c r="O13" s="1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s="42" customFormat="1" ht="11.25">
      <c r="A14" s="255" t="s">
        <v>308</v>
      </c>
      <c r="B14" s="70">
        <v>100</v>
      </c>
      <c r="C14" s="70">
        <v>100</v>
      </c>
      <c r="D14" s="70">
        <v>100</v>
      </c>
      <c r="E14" s="70">
        <v>0</v>
      </c>
      <c r="F14" s="70">
        <v>0</v>
      </c>
      <c r="G14" s="70">
        <v>0</v>
      </c>
      <c r="H14" s="70">
        <v>0</v>
      </c>
      <c r="I14" s="70">
        <v>0</v>
      </c>
      <c r="J14" s="70">
        <v>0</v>
      </c>
      <c r="K14" s="70">
        <v>0</v>
      </c>
      <c r="L14" s="70">
        <v>0</v>
      </c>
      <c r="M14" s="70">
        <v>0</v>
      </c>
      <c r="N14" s="17"/>
      <c r="O14" s="1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s="42" customFormat="1" ht="11.25">
      <c r="A15" s="255" t="s">
        <v>363</v>
      </c>
      <c r="B15" s="70">
        <v>100</v>
      </c>
      <c r="C15" s="70">
        <v>89.45686900958466</v>
      </c>
      <c r="D15" s="70">
        <v>89.02439024390245</v>
      </c>
      <c r="E15" s="70">
        <v>0</v>
      </c>
      <c r="F15" s="70">
        <v>0</v>
      </c>
      <c r="G15" s="70">
        <v>0</v>
      </c>
      <c r="H15" s="70">
        <v>0</v>
      </c>
      <c r="I15" s="70">
        <v>10.543130990415335</v>
      </c>
      <c r="J15" s="70">
        <v>10.975609756097562</v>
      </c>
      <c r="K15" s="70">
        <v>0</v>
      </c>
      <c r="L15" s="70">
        <v>0</v>
      </c>
      <c r="M15" s="70">
        <v>0</v>
      </c>
      <c r="N15" s="17"/>
      <c r="O15" s="17"/>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s="42" customFormat="1" ht="11.25">
      <c r="A16" s="225" t="s">
        <v>520</v>
      </c>
      <c r="B16" s="72">
        <v>52.27272727272727</v>
      </c>
      <c r="C16" s="72">
        <v>54.83870967741935</v>
      </c>
      <c r="D16" s="72">
        <v>50</v>
      </c>
      <c r="E16" s="72">
        <v>1.1363636363636365</v>
      </c>
      <c r="F16" s="72">
        <v>1.0752688172043012</v>
      </c>
      <c r="G16" s="72">
        <v>0</v>
      </c>
      <c r="H16" s="72">
        <v>0</v>
      </c>
      <c r="I16" s="72">
        <v>0</v>
      </c>
      <c r="J16" s="72">
        <v>0</v>
      </c>
      <c r="K16" s="72">
        <v>46.590909090909086</v>
      </c>
      <c r="L16" s="72">
        <v>44.086021505376344</v>
      </c>
      <c r="M16" s="72">
        <v>50</v>
      </c>
      <c r="N16" s="17"/>
      <c r="O16" s="17"/>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s="42" customFormat="1" ht="11.25">
      <c r="A17" s="255" t="s">
        <v>308</v>
      </c>
      <c r="B17" s="70">
        <v>90.47619047619048</v>
      </c>
      <c r="C17" s="70">
        <v>92.5925925925926</v>
      </c>
      <c r="D17" s="70">
        <v>100</v>
      </c>
      <c r="E17" s="70">
        <v>0</v>
      </c>
      <c r="F17" s="70">
        <v>0</v>
      </c>
      <c r="G17" s="70">
        <v>0</v>
      </c>
      <c r="H17" s="70">
        <v>0</v>
      </c>
      <c r="I17" s="70">
        <v>0</v>
      </c>
      <c r="J17" s="70">
        <v>0</v>
      </c>
      <c r="K17" s="70">
        <v>9.523809523809524</v>
      </c>
      <c r="L17" s="70">
        <v>7.4074074074074066</v>
      </c>
      <c r="M17" s="70">
        <v>0</v>
      </c>
      <c r="N17" s="17"/>
      <c r="O17" s="17"/>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s="42" customFormat="1" ht="11.25">
      <c r="A18" s="255" t="s">
        <v>363</v>
      </c>
      <c r="B18" s="70">
        <v>40.298507462686565</v>
      </c>
      <c r="C18" s="70">
        <v>39.39393939393939</v>
      </c>
      <c r="D18" s="70">
        <v>40</v>
      </c>
      <c r="E18" s="70">
        <v>1.4925373134328357</v>
      </c>
      <c r="F18" s="70">
        <v>1.5151515151515151</v>
      </c>
      <c r="G18" s="70">
        <v>0</v>
      </c>
      <c r="H18" s="70">
        <v>0</v>
      </c>
      <c r="I18" s="70">
        <v>0</v>
      </c>
      <c r="J18" s="70">
        <v>0</v>
      </c>
      <c r="K18" s="70">
        <v>58.2089552238806</v>
      </c>
      <c r="L18" s="70">
        <v>59.09090909090909</v>
      </c>
      <c r="M18" s="70">
        <v>60</v>
      </c>
      <c r="N18" s="17"/>
      <c r="O18" s="17"/>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s="42" customFormat="1" ht="11.25">
      <c r="A19" s="225" t="s">
        <v>521</v>
      </c>
      <c r="B19" s="72">
        <v>57</v>
      </c>
      <c r="C19" s="72">
        <v>69.48640483383686</v>
      </c>
      <c r="D19" s="72">
        <v>68.95522388059702</v>
      </c>
      <c r="E19" s="72">
        <v>0.9090909090909091</v>
      </c>
      <c r="F19" s="72">
        <v>0.785498489425982</v>
      </c>
      <c r="G19" s="72">
        <v>0.5970149253731344</v>
      </c>
      <c r="H19" s="72">
        <v>2.5454545454545454</v>
      </c>
      <c r="I19" s="72">
        <v>2.8398791540785497</v>
      </c>
      <c r="J19" s="72">
        <v>2.9850746268656714</v>
      </c>
      <c r="K19" s="72">
        <v>39.54545454545455</v>
      </c>
      <c r="L19" s="72">
        <v>26.888217522658607</v>
      </c>
      <c r="M19" s="72">
        <v>27.46268656716418</v>
      </c>
      <c r="N19" s="17"/>
      <c r="O19" s="1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s="42" customFormat="1" ht="11.25">
      <c r="A20" s="255" t="s">
        <v>308</v>
      </c>
      <c r="B20" s="70">
        <v>83.73702422145328</v>
      </c>
      <c r="C20" s="70">
        <v>85.88469184890656</v>
      </c>
      <c r="D20" s="70">
        <v>97.36842105263158</v>
      </c>
      <c r="E20" s="70">
        <v>0</v>
      </c>
      <c r="F20" s="70">
        <v>0</v>
      </c>
      <c r="G20" s="70">
        <v>0</v>
      </c>
      <c r="H20" s="70">
        <v>1.384083044982699</v>
      </c>
      <c r="I20" s="70">
        <v>3.7773359840954273</v>
      </c>
      <c r="J20" s="70">
        <v>0</v>
      </c>
      <c r="K20" s="70">
        <v>14.878892733564014</v>
      </c>
      <c r="L20" s="70">
        <v>10.337972166998012</v>
      </c>
      <c r="M20" s="70">
        <v>2.631578947368421</v>
      </c>
      <c r="N20" s="17"/>
      <c r="O20" s="1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15" ht="11.25">
      <c r="A21" s="256" t="s">
        <v>363</v>
      </c>
      <c r="B21" s="223">
        <v>47.47225647348952</v>
      </c>
      <c r="C21" s="223">
        <v>62.326388888888886</v>
      </c>
      <c r="D21" s="223">
        <v>60.61776061776062</v>
      </c>
      <c r="E21" s="223">
        <v>1.2330456226880395</v>
      </c>
      <c r="F21" s="223">
        <v>1.128472222222222</v>
      </c>
      <c r="G21" s="223">
        <v>0.7722007722007722</v>
      </c>
      <c r="H21" s="223">
        <v>2.9593094944512948</v>
      </c>
      <c r="I21" s="223">
        <v>2.430555555555556</v>
      </c>
      <c r="J21" s="223">
        <v>3.861003861003861</v>
      </c>
      <c r="K21" s="223">
        <v>48.33538840937115</v>
      </c>
      <c r="L21" s="223">
        <v>34.11458333333333</v>
      </c>
      <c r="M21" s="223">
        <v>34.74903474903475</v>
      </c>
      <c r="N21" s="17"/>
      <c r="O21" s="17"/>
    </row>
    <row r="22" spans="1:14" ht="11.25">
      <c r="A22" s="2" t="s">
        <v>375</v>
      </c>
      <c r="N22" s="17"/>
    </row>
    <row r="37" spans="3:6" ht="11.25">
      <c r="C37" s="233"/>
      <c r="F37" s="60"/>
    </row>
    <row r="42" ht="11.25">
      <c r="G42" s="233"/>
    </row>
  </sheetData>
  <mergeCells count="6">
    <mergeCell ref="K5:M5"/>
    <mergeCell ref="A2:I2"/>
    <mergeCell ref="B5:D5"/>
    <mergeCell ref="E5:G5"/>
    <mergeCell ref="H5:J5"/>
    <mergeCell ref="A3:J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1.xml><?xml version="1.0" encoding="utf-8"?>
<worksheet xmlns="http://schemas.openxmlformats.org/spreadsheetml/2006/main" xmlns:r="http://schemas.openxmlformats.org/officeDocument/2006/relationships">
  <sheetPr codeName="Hoja20"/>
  <dimension ref="A2:AP38"/>
  <sheetViews>
    <sheetView zoomScaleSheetLayoutView="100" workbookViewId="0" topLeftCell="A1">
      <selection activeCell="A39" sqref="A39"/>
    </sheetView>
  </sheetViews>
  <sheetFormatPr defaultColWidth="11.421875" defaultRowHeight="12.75"/>
  <cols>
    <col min="1" max="1" width="50.7109375" style="2" customWidth="1"/>
    <col min="2" max="7" width="5.7109375" style="2" customWidth="1"/>
    <col min="8" max="9" width="5.7109375" style="9" customWidth="1"/>
    <col min="10" max="10" width="5.7109375" style="40" customWidth="1"/>
    <col min="11" max="16" width="5.7109375" style="2" customWidth="1"/>
    <col min="17" max="16384" width="11.57421875" style="2" customWidth="1"/>
  </cols>
  <sheetData>
    <row r="1" ht="14.25" customHeight="1"/>
    <row r="2" spans="1:7" s="18" customFormat="1" ht="12.75" customHeight="1">
      <c r="A2" s="478"/>
      <c r="B2" s="478"/>
      <c r="C2" s="478"/>
      <c r="D2" s="478"/>
      <c r="E2" s="478"/>
      <c r="F2" s="478"/>
      <c r="G2" s="478"/>
    </row>
    <row r="3" spans="1:16" s="18" customFormat="1" ht="19.5" customHeight="1">
      <c r="A3" s="479" t="s">
        <v>522</v>
      </c>
      <c r="B3" s="479"/>
      <c r="C3" s="479"/>
      <c r="D3" s="479"/>
      <c r="E3" s="479"/>
      <c r="F3" s="479"/>
      <c r="G3" s="479"/>
      <c r="H3" s="205"/>
      <c r="I3" s="205"/>
      <c r="J3" s="205"/>
      <c r="K3" s="205"/>
      <c r="L3" s="205"/>
      <c r="M3" s="205"/>
      <c r="N3" s="205"/>
      <c r="O3" s="205"/>
      <c r="P3" s="27" t="s">
        <v>523</v>
      </c>
    </row>
    <row r="4" spans="1:16" ht="9.75" customHeight="1">
      <c r="A4" s="37"/>
      <c r="B4" s="37"/>
      <c r="C4" s="37"/>
      <c r="D4" s="37"/>
      <c r="E4" s="37"/>
      <c r="F4" s="257"/>
      <c r="G4" s="258"/>
      <c r="H4" s="37"/>
      <c r="I4" s="37"/>
      <c r="J4" s="37"/>
      <c r="K4" s="37"/>
      <c r="L4" s="37"/>
      <c r="M4" s="37"/>
      <c r="N4" s="37"/>
      <c r="O4" s="37"/>
      <c r="P4" s="37"/>
    </row>
    <row r="5" spans="1:17" s="26" customFormat="1" ht="31.5" customHeight="1">
      <c r="A5" s="28"/>
      <c r="B5" s="449" t="s">
        <v>524</v>
      </c>
      <c r="C5" s="449"/>
      <c r="D5" s="449"/>
      <c r="E5" s="449"/>
      <c r="F5" s="449"/>
      <c r="G5" s="449"/>
      <c r="H5" s="449" t="s">
        <v>526</v>
      </c>
      <c r="I5" s="449"/>
      <c r="J5" s="449"/>
      <c r="K5" s="449"/>
      <c r="L5" s="449"/>
      <c r="M5" s="449"/>
      <c r="N5" s="449"/>
      <c r="O5" s="449"/>
      <c r="P5" s="449"/>
      <c r="Q5" s="259"/>
    </row>
    <row r="6" spans="1:16" s="26" customFormat="1" ht="24" customHeight="1">
      <c r="A6" s="28"/>
      <c r="B6" s="450" t="s">
        <v>381</v>
      </c>
      <c r="C6" s="450"/>
      <c r="D6" s="450"/>
      <c r="E6" s="515" t="s">
        <v>299</v>
      </c>
      <c r="F6" s="515"/>
      <c r="G6" s="515"/>
      <c r="H6" s="513" t="s">
        <v>289</v>
      </c>
      <c r="I6" s="513"/>
      <c r="J6" s="514"/>
      <c r="K6" s="513" t="s">
        <v>288</v>
      </c>
      <c r="L6" s="513"/>
      <c r="M6" s="514"/>
      <c r="N6" s="513" t="s">
        <v>364</v>
      </c>
      <c r="O6" s="513"/>
      <c r="P6" s="514"/>
    </row>
    <row r="7" spans="1:16" s="26" customFormat="1" ht="19.5" customHeight="1">
      <c r="A7" s="2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row>
    <row r="8" spans="1:42" s="224" customFormat="1" ht="19.5" customHeight="1">
      <c r="A8" s="20" t="s">
        <v>239</v>
      </c>
      <c r="B8" s="260">
        <v>39</v>
      </c>
      <c r="C8" s="260">
        <v>37</v>
      </c>
      <c r="D8" s="260">
        <v>34</v>
      </c>
      <c r="E8" s="68">
        <v>29.104</v>
      </c>
      <c r="F8" s="68">
        <v>26.241</v>
      </c>
      <c r="G8" s="68">
        <v>23.28767123287671</v>
      </c>
      <c r="H8" s="260">
        <v>0</v>
      </c>
      <c r="I8" s="260">
        <v>0</v>
      </c>
      <c r="J8" s="260">
        <v>1</v>
      </c>
      <c r="K8" s="260">
        <v>7</v>
      </c>
      <c r="L8" s="260">
        <v>6</v>
      </c>
      <c r="M8" s="260">
        <v>7</v>
      </c>
      <c r="N8" s="260">
        <v>32</v>
      </c>
      <c r="O8" s="260">
        <v>31</v>
      </c>
      <c r="P8" s="260">
        <v>26</v>
      </c>
      <c r="Q8" s="26"/>
      <c r="R8" s="26"/>
      <c r="S8" s="26"/>
      <c r="T8" s="26"/>
      <c r="U8" s="26"/>
      <c r="V8" s="26"/>
      <c r="W8" s="26"/>
      <c r="X8" s="26"/>
      <c r="Y8" s="26"/>
      <c r="Z8" s="26"/>
      <c r="AA8" s="26"/>
      <c r="AB8" s="26"/>
      <c r="AC8" s="26"/>
      <c r="AD8" s="26"/>
      <c r="AE8" s="26"/>
      <c r="AF8" s="26"/>
      <c r="AG8" s="26"/>
      <c r="AH8" s="26"/>
      <c r="AI8" s="26"/>
      <c r="AJ8" s="26"/>
      <c r="AK8" s="26"/>
      <c r="AL8" s="26"/>
      <c r="AM8" s="26"/>
      <c r="AN8" s="26"/>
      <c r="AO8" s="26"/>
      <c r="AP8" s="26"/>
    </row>
    <row r="9" spans="1:42" s="146" customFormat="1" ht="15" customHeight="1">
      <c r="A9" s="21" t="s">
        <v>240</v>
      </c>
      <c r="B9" s="69">
        <v>5</v>
      </c>
      <c r="C9" s="69">
        <v>3</v>
      </c>
      <c r="D9" s="69">
        <v>4</v>
      </c>
      <c r="E9" s="70">
        <v>33.333</v>
      </c>
      <c r="F9" s="70">
        <v>20</v>
      </c>
      <c r="G9" s="70">
        <v>23.52941176470588</v>
      </c>
      <c r="H9" s="81">
        <v>0</v>
      </c>
      <c r="I9" s="81">
        <v>0</v>
      </c>
      <c r="J9" s="81">
        <v>1</v>
      </c>
      <c r="K9" s="69">
        <v>0</v>
      </c>
      <c r="L9" s="69">
        <v>0</v>
      </c>
      <c r="M9" s="69">
        <v>0</v>
      </c>
      <c r="N9" s="81">
        <v>5</v>
      </c>
      <c r="O9" s="81">
        <v>3</v>
      </c>
      <c r="P9" s="81">
        <v>3</v>
      </c>
      <c r="Q9" s="26"/>
      <c r="R9" s="26"/>
      <c r="S9" s="26"/>
      <c r="T9" s="26"/>
      <c r="U9" s="26"/>
      <c r="V9" s="26"/>
      <c r="W9" s="26"/>
      <c r="X9" s="26"/>
      <c r="Y9" s="26"/>
      <c r="Z9" s="26"/>
      <c r="AA9" s="26"/>
      <c r="AB9" s="26"/>
      <c r="AC9" s="26"/>
      <c r="AD9" s="26"/>
      <c r="AE9" s="26"/>
      <c r="AF9" s="26"/>
      <c r="AG9" s="26"/>
      <c r="AH9" s="26"/>
      <c r="AI9" s="26"/>
      <c r="AJ9" s="26"/>
      <c r="AK9" s="26"/>
      <c r="AL9" s="26"/>
      <c r="AM9" s="26"/>
      <c r="AN9" s="26"/>
      <c r="AO9" s="26"/>
      <c r="AP9" s="26"/>
    </row>
    <row r="10" spans="1:42" s="146" customFormat="1" ht="15" customHeight="1">
      <c r="A10" s="21" t="s">
        <v>300</v>
      </c>
      <c r="B10" s="69">
        <v>5</v>
      </c>
      <c r="C10" s="69">
        <v>5</v>
      </c>
      <c r="D10" s="69">
        <v>4</v>
      </c>
      <c r="E10" s="70">
        <v>31.25</v>
      </c>
      <c r="F10" s="70">
        <v>29.412</v>
      </c>
      <c r="G10" s="70">
        <v>23.52941176470588</v>
      </c>
      <c r="H10" s="69">
        <v>0</v>
      </c>
      <c r="I10" s="69">
        <v>0</v>
      </c>
      <c r="J10" s="69">
        <v>0</v>
      </c>
      <c r="K10" s="81">
        <v>1</v>
      </c>
      <c r="L10" s="81">
        <v>1</v>
      </c>
      <c r="M10" s="81">
        <v>1</v>
      </c>
      <c r="N10" s="69">
        <v>4</v>
      </c>
      <c r="O10" s="69">
        <v>4</v>
      </c>
      <c r="P10" s="69">
        <v>3</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146" customFormat="1" ht="15" customHeight="1">
      <c r="A11" s="21" t="s">
        <v>301</v>
      </c>
      <c r="B11" s="81">
        <v>3</v>
      </c>
      <c r="C11" s="81">
        <v>4</v>
      </c>
      <c r="D11" s="81">
        <v>3</v>
      </c>
      <c r="E11" s="70">
        <v>25</v>
      </c>
      <c r="F11" s="70">
        <v>36.364</v>
      </c>
      <c r="G11" s="70">
        <v>25</v>
      </c>
      <c r="H11" s="81">
        <v>0</v>
      </c>
      <c r="I11" s="81">
        <v>0</v>
      </c>
      <c r="J11" s="81">
        <v>0</v>
      </c>
      <c r="K11" s="81">
        <v>0</v>
      </c>
      <c r="L11" s="81">
        <v>0</v>
      </c>
      <c r="M11" s="81">
        <v>0</v>
      </c>
      <c r="N11" s="81">
        <v>3</v>
      </c>
      <c r="O11" s="81">
        <v>4</v>
      </c>
      <c r="P11" s="81">
        <v>3</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146" customFormat="1" ht="15" customHeight="1">
      <c r="A12" s="21" t="s">
        <v>241</v>
      </c>
      <c r="B12" s="69">
        <v>3</v>
      </c>
      <c r="C12" s="69">
        <v>3</v>
      </c>
      <c r="D12" s="69">
        <v>3</v>
      </c>
      <c r="E12" s="70">
        <v>33.333</v>
      </c>
      <c r="F12" s="70">
        <v>33.333</v>
      </c>
      <c r="G12" s="70">
        <v>33.33333333333333</v>
      </c>
      <c r="H12" s="81">
        <v>0</v>
      </c>
      <c r="I12" s="81">
        <v>0</v>
      </c>
      <c r="J12" s="81">
        <v>0</v>
      </c>
      <c r="K12" s="69">
        <v>1</v>
      </c>
      <c r="L12" s="69">
        <v>1</v>
      </c>
      <c r="M12" s="69">
        <v>1</v>
      </c>
      <c r="N12" s="81">
        <v>2</v>
      </c>
      <c r="O12" s="81">
        <v>2</v>
      </c>
      <c r="P12" s="81">
        <v>2</v>
      </c>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146" customFormat="1" ht="15" customHeight="1">
      <c r="A13" s="21" t="s">
        <v>302</v>
      </c>
      <c r="B13" s="69">
        <v>2</v>
      </c>
      <c r="C13" s="69">
        <v>2</v>
      </c>
      <c r="D13" s="69">
        <v>2</v>
      </c>
      <c r="E13" s="70">
        <v>15.385</v>
      </c>
      <c r="F13" s="70">
        <v>13.333</v>
      </c>
      <c r="G13" s="70">
        <v>14.285714285714285</v>
      </c>
      <c r="H13" s="81">
        <v>0</v>
      </c>
      <c r="I13" s="81">
        <v>0</v>
      </c>
      <c r="J13" s="81">
        <v>0</v>
      </c>
      <c r="K13" s="69">
        <v>1</v>
      </c>
      <c r="L13" s="69">
        <v>1</v>
      </c>
      <c r="M13" s="69">
        <v>1</v>
      </c>
      <c r="N13" s="69">
        <v>1</v>
      </c>
      <c r="O13" s="69">
        <v>1</v>
      </c>
      <c r="P13" s="69">
        <v>1</v>
      </c>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146" customFormat="1" ht="15" customHeight="1">
      <c r="A14" s="21" t="s">
        <v>242</v>
      </c>
      <c r="B14" s="69">
        <v>0</v>
      </c>
      <c r="C14" s="69">
        <v>0</v>
      </c>
      <c r="D14" s="69">
        <v>0</v>
      </c>
      <c r="E14" s="70">
        <v>0</v>
      </c>
      <c r="F14" s="70">
        <v>0</v>
      </c>
      <c r="G14" s="70">
        <v>0</v>
      </c>
      <c r="H14" s="81">
        <v>0</v>
      </c>
      <c r="I14" s="81">
        <v>0</v>
      </c>
      <c r="J14" s="81">
        <v>0</v>
      </c>
      <c r="K14" s="69">
        <v>0</v>
      </c>
      <c r="L14" s="69">
        <v>0</v>
      </c>
      <c r="M14" s="69">
        <v>0</v>
      </c>
      <c r="N14" s="81">
        <v>0</v>
      </c>
      <c r="O14" s="81">
        <v>0</v>
      </c>
      <c r="P14" s="81">
        <v>0</v>
      </c>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146" customFormat="1" ht="15" customHeight="1">
      <c r="A15" s="21" t="s">
        <v>303</v>
      </c>
      <c r="B15" s="69">
        <v>7</v>
      </c>
      <c r="C15" s="69">
        <v>7</v>
      </c>
      <c r="D15" s="69">
        <v>6</v>
      </c>
      <c r="E15" s="70">
        <v>53.846</v>
      </c>
      <c r="F15" s="70">
        <v>53.846</v>
      </c>
      <c r="G15" s="70">
        <v>42.857142857142854</v>
      </c>
      <c r="H15" s="81">
        <v>0</v>
      </c>
      <c r="I15" s="81">
        <v>0</v>
      </c>
      <c r="J15" s="81">
        <v>0</v>
      </c>
      <c r="K15" s="69">
        <v>3</v>
      </c>
      <c r="L15" s="69">
        <v>3</v>
      </c>
      <c r="M15" s="69">
        <v>2</v>
      </c>
      <c r="N15" s="81">
        <v>4</v>
      </c>
      <c r="O15" s="81">
        <v>4</v>
      </c>
      <c r="P15" s="81">
        <v>4</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146" customFormat="1" ht="15" customHeight="1">
      <c r="A16" s="21" t="s">
        <v>243</v>
      </c>
      <c r="B16" s="81">
        <v>5</v>
      </c>
      <c r="C16" s="81">
        <v>4</v>
      </c>
      <c r="D16" s="81">
        <v>4</v>
      </c>
      <c r="E16" s="70">
        <v>35.714</v>
      </c>
      <c r="F16" s="70">
        <v>28.571</v>
      </c>
      <c r="G16" s="70">
        <v>26.666666666666668</v>
      </c>
      <c r="H16" s="81">
        <v>0</v>
      </c>
      <c r="I16" s="81">
        <v>0</v>
      </c>
      <c r="J16" s="81">
        <v>0</v>
      </c>
      <c r="K16" s="81">
        <v>0</v>
      </c>
      <c r="L16" s="81">
        <v>0</v>
      </c>
      <c r="M16" s="81">
        <v>1</v>
      </c>
      <c r="N16" s="81">
        <v>5</v>
      </c>
      <c r="O16" s="81">
        <v>4</v>
      </c>
      <c r="P16" s="81">
        <v>3</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42" s="146" customFormat="1" ht="15" customHeight="1">
      <c r="A17" s="21" t="s">
        <v>244</v>
      </c>
      <c r="B17" s="69">
        <v>3</v>
      </c>
      <c r="C17" s="69">
        <v>5</v>
      </c>
      <c r="D17" s="69">
        <v>5</v>
      </c>
      <c r="E17" s="70">
        <v>60</v>
      </c>
      <c r="F17" s="70">
        <v>71.429</v>
      </c>
      <c r="G17" s="70">
        <v>55.55555555555556</v>
      </c>
      <c r="H17" s="81">
        <v>0</v>
      </c>
      <c r="I17" s="81">
        <v>0</v>
      </c>
      <c r="J17" s="81">
        <v>0</v>
      </c>
      <c r="K17" s="69">
        <v>0</v>
      </c>
      <c r="L17" s="69">
        <v>0</v>
      </c>
      <c r="M17" s="69">
        <v>0</v>
      </c>
      <c r="N17" s="81">
        <v>3</v>
      </c>
      <c r="O17" s="81">
        <v>5</v>
      </c>
      <c r="P17" s="81">
        <v>5</v>
      </c>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42" s="146" customFormat="1" ht="15" customHeight="1">
      <c r="A18" s="21" t="s">
        <v>304</v>
      </c>
      <c r="B18" s="69">
        <v>6</v>
      </c>
      <c r="C18" s="69">
        <v>4</v>
      </c>
      <c r="D18" s="69">
        <v>3</v>
      </c>
      <c r="E18" s="70">
        <v>23.077</v>
      </c>
      <c r="F18" s="70">
        <v>14.815</v>
      </c>
      <c r="G18" s="70">
        <v>11.11111111111111</v>
      </c>
      <c r="H18" s="81">
        <v>0</v>
      </c>
      <c r="I18" s="81">
        <v>0</v>
      </c>
      <c r="J18" s="81">
        <v>0</v>
      </c>
      <c r="K18" s="69">
        <v>1</v>
      </c>
      <c r="L18" s="69">
        <v>0</v>
      </c>
      <c r="M18" s="69">
        <v>1</v>
      </c>
      <c r="N18" s="69">
        <v>5</v>
      </c>
      <c r="O18" s="69">
        <v>4</v>
      </c>
      <c r="P18" s="69">
        <v>2</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42" s="225" customFormat="1" ht="19.5" customHeight="1">
      <c r="A19" s="22" t="s">
        <v>245</v>
      </c>
      <c r="B19" s="136">
        <v>7</v>
      </c>
      <c r="C19" s="136">
        <v>7</v>
      </c>
      <c r="D19" s="136">
        <v>5</v>
      </c>
      <c r="E19" s="72">
        <v>31.818</v>
      </c>
      <c r="F19" s="72">
        <v>30.435</v>
      </c>
      <c r="G19" s="72">
        <v>18.51851851851852</v>
      </c>
      <c r="H19" s="136">
        <v>0</v>
      </c>
      <c r="I19" s="136">
        <v>0</v>
      </c>
      <c r="J19" s="136">
        <v>0</v>
      </c>
      <c r="K19" s="136">
        <v>1</v>
      </c>
      <c r="L19" s="136">
        <v>1</v>
      </c>
      <c r="M19" s="136">
        <v>1</v>
      </c>
      <c r="N19" s="136">
        <v>6</v>
      </c>
      <c r="O19" s="136">
        <v>6</v>
      </c>
      <c r="P19" s="136">
        <v>4</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row>
    <row r="20" spans="1:42" s="146" customFormat="1" ht="15" customHeight="1">
      <c r="A20" s="21" t="s">
        <v>305</v>
      </c>
      <c r="B20" s="69">
        <v>3</v>
      </c>
      <c r="C20" s="69">
        <v>3</v>
      </c>
      <c r="D20" s="69">
        <v>3</v>
      </c>
      <c r="E20" s="70">
        <v>33.333</v>
      </c>
      <c r="F20" s="70">
        <v>30</v>
      </c>
      <c r="G20" s="70">
        <v>21.428571428571427</v>
      </c>
      <c r="H20" s="81">
        <v>0</v>
      </c>
      <c r="I20" s="81">
        <v>0</v>
      </c>
      <c r="J20" s="81">
        <v>0</v>
      </c>
      <c r="K20" s="69">
        <v>0</v>
      </c>
      <c r="L20" s="69">
        <v>0</v>
      </c>
      <c r="M20" s="69">
        <v>0</v>
      </c>
      <c r="N20" s="69">
        <v>3</v>
      </c>
      <c r="O20" s="69">
        <v>3</v>
      </c>
      <c r="P20" s="69">
        <v>3</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row>
    <row r="21" spans="1:42" s="146" customFormat="1" ht="15" customHeight="1">
      <c r="A21" s="21" t="s">
        <v>246</v>
      </c>
      <c r="B21" s="81">
        <v>1</v>
      </c>
      <c r="C21" s="81">
        <v>1</v>
      </c>
      <c r="D21" s="81">
        <v>0</v>
      </c>
      <c r="E21" s="70">
        <v>50</v>
      </c>
      <c r="F21" s="70">
        <v>50</v>
      </c>
      <c r="G21" s="70">
        <v>0</v>
      </c>
      <c r="H21" s="81">
        <v>0</v>
      </c>
      <c r="I21" s="81">
        <v>0</v>
      </c>
      <c r="J21" s="81">
        <v>0</v>
      </c>
      <c r="K21" s="81">
        <v>0</v>
      </c>
      <c r="L21" s="81">
        <v>0</v>
      </c>
      <c r="M21" s="81">
        <v>0</v>
      </c>
      <c r="N21" s="81">
        <v>1</v>
      </c>
      <c r="O21" s="81">
        <v>1</v>
      </c>
      <c r="P21" s="81">
        <v>0</v>
      </c>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row>
    <row r="22" spans="1:42" s="146" customFormat="1" ht="15" customHeight="1">
      <c r="A22" s="21" t="s">
        <v>306</v>
      </c>
      <c r="B22" s="69">
        <v>3</v>
      </c>
      <c r="C22" s="69">
        <v>3</v>
      </c>
      <c r="D22" s="69">
        <v>2</v>
      </c>
      <c r="E22" s="70">
        <v>27.273</v>
      </c>
      <c r="F22" s="70">
        <v>27.273</v>
      </c>
      <c r="G22" s="70">
        <v>18.181818181818183</v>
      </c>
      <c r="H22" s="81">
        <v>0</v>
      </c>
      <c r="I22" s="81">
        <v>0</v>
      </c>
      <c r="J22" s="81">
        <v>0</v>
      </c>
      <c r="K22" s="69">
        <v>1</v>
      </c>
      <c r="L22" s="69">
        <v>1</v>
      </c>
      <c r="M22" s="69">
        <v>1</v>
      </c>
      <c r="N22" s="81">
        <v>2</v>
      </c>
      <c r="O22" s="81">
        <v>2</v>
      </c>
      <c r="P22" s="81">
        <v>1</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row>
    <row r="23" spans="1:42" s="6" customFormat="1" ht="19.5" customHeight="1">
      <c r="A23" s="23" t="s">
        <v>307</v>
      </c>
      <c r="B23" s="35">
        <v>46</v>
      </c>
      <c r="C23" s="35">
        <v>44</v>
      </c>
      <c r="D23" s="35">
        <v>39</v>
      </c>
      <c r="E23" s="74">
        <v>29.487</v>
      </c>
      <c r="F23" s="74">
        <v>26.829</v>
      </c>
      <c r="G23" s="74">
        <v>22.54335260115607</v>
      </c>
      <c r="H23" s="35">
        <v>0</v>
      </c>
      <c r="I23" s="35">
        <v>0</v>
      </c>
      <c r="J23" s="35">
        <v>1</v>
      </c>
      <c r="K23" s="35">
        <v>8</v>
      </c>
      <c r="L23" s="35">
        <v>7</v>
      </c>
      <c r="M23" s="35">
        <v>8</v>
      </c>
      <c r="N23" s="35">
        <v>38</v>
      </c>
      <c r="O23" s="35">
        <v>37</v>
      </c>
      <c r="P23" s="35">
        <v>30</v>
      </c>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row>
    <row r="24" spans="1:42" s="6" customFormat="1" ht="19.5" customHeight="1">
      <c r="A24" s="24" t="s">
        <v>249</v>
      </c>
      <c r="B24" s="97"/>
      <c r="C24" s="97"/>
      <c r="D24" s="97"/>
      <c r="E24" s="232"/>
      <c r="F24" s="232"/>
      <c r="G24" s="232"/>
      <c r="H24" s="97"/>
      <c r="I24" s="97"/>
      <c r="J24" s="97"/>
      <c r="K24" s="97"/>
      <c r="L24" s="97"/>
      <c r="M24" s="97"/>
      <c r="N24" s="97"/>
      <c r="O24" s="97"/>
      <c r="P24" s="97"/>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row>
    <row r="25" spans="1:42" s="6" customFormat="1" ht="15" customHeight="1">
      <c r="A25" s="21" t="s">
        <v>308</v>
      </c>
      <c r="B25" s="69">
        <v>13</v>
      </c>
      <c r="C25" s="69">
        <v>14</v>
      </c>
      <c r="D25" s="69">
        <v>13</v>
      </c>
      <c r="E25" s="70">
        <v>38.235</v>
      </c>
      <c r="F25" s="70">
        <v>40</v>
      </c>
      <c r="G25" s="70">
        <v>37.142857142857146</v>
      </c>
      <c r="H25" s="81">
        <v>0</v>
      </c>
      <c r="I25" s="81">
        <v>0</v>
      </c>
      <c r="J25" s="81">
        <v>1</v>
      </c>
      <c r="K25" s="69">
        <v>1</v>
      </c>
      <c r="L25" s="69">
        <v>1</v>
      </c>
      <c r="M25" s="69">
        <v>2</v>
      </c>
      <c r="N25" s="81">
        <v>12</v>
      </c>
      <c r="O25" s="81">
        <v>13</v>
      </c>
      <c r="P25" s="81">
        <v>10</v>
      </c>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row>
    <row r="26" spans="1:42" s="6" customFormat="1" ht="15" customHeight="1">
      <c r="A26" s="21" t="s">
        <v>309</v>
      </c>
      <c r="B26" s="69"/>
      <c r="C26" s="69"/>
      <c r="D26" s="69"/>
      <c r="E26" s="70"/>
      <c r="F26" s="70"/>
      <c r="G26" s="70"/>
      <c r="H26" s="69"/>
      <c r="I26" s="69"/>
      <c r="J26" s="69"/>
      <c r="K26" s="69"/>
      <c r="L26" s="69"/>
      <c r="M26" s="69"/>
      <c r="N26" s="69"/>
      <c r="O26" s="69"/>
      <c r="P26" s="69"/>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row>
    <row r="27" spans="1:18" s="6" customFormat="1" ht="15" customHeight="1">
      <c r="A27" s="25" t="s">
        <v>250</v>
      </c>
      <c r="B27" s="69">
        <v>5</v>
      </c>
      <c r="C27" s="69">
        <v>4</v>
      </c>
      <c r="D27" s="69">
        <v>10</v>
      </c>
      <c r="E27" s="70">
        <v>35.714</v>
      </c>
      <c r="F27" s="70">
        <v>26.667</v>
      </c>
      <c r="G27" s="70">
        <v>26.31578947368421</v>
      </c>
      <c r="H27" s="81">
        <v>0</v>
      </c>
      <c r="I27" s="81">
        <v>0</v>
      </c>
      <c r="J27" s="81">
        <v>0</v>
      </c>
      <c r="K27" s="81">
        <v>0</v>
      </c>
      <c r="L27" s="81">
        <v>0</v>
      </c>
      <c r="M27" s="81">
        <v>0</v>
      </c>
      <c r="N27" s="69">
        <v>5</v>
      </c>
      <c r="O27" s="69">
        <v>4</v>
      </c>
      <c r="P27" s="69">
        <v>10</v>
      </c>
      <c r="Q27" s="26"/>
      <c r="R27" s="26"/>
    </row>
    <row r="28" spans="1:18" s="6" customFormat="1" ht="15" customHeight="1">
      <c r="A28" s="25" t="s">
        <v>251</v>
      </c>
      <c r="B28" s="69">
        <v>3</v>
      </c>
      <c r="C28" s="69">
        <v>5</v>
      </c>
      <c r="D28" s="69">
        <v>3</v>
      </c>
      <c r="E28" s="70">
        <v>17.647</v>
      </c>
      <c r="F28" s="70">
        <v>35.714</v>
      </c>
      <c r="G28" s="70">
        <v>13.636363636363635</v>
      </c>
      <c r="H28" s="81">
        <v>0</v>
      </c>
      <c r="I28" s="81">
        <v>0</v>
      </c>
      <c r="J28" s="81">
        <v>0</v>
      </c>
      <c r="K28" s="69">
        <v>0</v>
      </c>
      <c r="L28" s="69">
        <v>0</v>
      </c>
      <c r="M28" s="69">
        <v>1</v>
      </c>
      <c r="N28" s="81">
        <v>3</v>
      </c>
      <c r="O28" s="81">
        <v>5</v>
      </c>
      <c r="P28" s="81">
        <v>2</v>
      </c>
      <c r="Q28" s="26"/>
      <c r="R28" s="26"/>
    </row>
    <row r="29" spans="1:18" s="6" customFormat="1" ht="15" customHeight="1">
      <c r="A29" s="25" t="s">
        <v>252</v>
      </c>
      <c r="B29" s="69">
        <v>8</v>
      </c>
      <c r="C29" s="69">
        <v>6</v>
      </c>
      <c r="D29" s="69">
        <v>7</v>
      </c>
      <c r="E29" s="70">
        <v>33.333</v>
      </c>
      <c r="F29" s="70">
        <v>22.222</v>
      </c>
      <c r="G29" s="70">
        <v>31.818181818181817</v>
      </c>
      <c r="H29" s="81">
        <v>0</v>
      </c>
      <c r="I29" s="81">
        <v>0</v>
      </c>
      <c r="J29" s="81">
        <v>0</v>
      </c>
      <c r="K29" s="69">
        <v>0</v>
      </c>
      <c r="L29" s="69">
        <v>0</v>
      </c>
      <c r="M29" s="69">
        <v>2</v>
      </c>
      <c r="N29" s="69">
        <v>8</v>
      </c>
      <c r="O29" s="69">
        <v>6</v>
      </c>
      <c r="P29" s="69">
        <v>5</v>
      </c>
      <c r="Q29" s="26"/>
      <c r="R29" s="26"/>
    </row>
    <row r="30" spans="1:18" s="6" customFormat="1" ht="15" customHeight="1">
      <c r="A30" s="25" t="s">
        <v>253</v>
      </c>
      <c r="B30" s="69">
        <v>17</v>
      </c>
      <c r="C30" s="69">
        <v>15</v>
      </c>
      <c r="D30" s="69">
        <v>6</v>
      </c>
      <c r="E30" s="70">
        <v>25.373</v>
      </c>
      <c r="F30" s="70">
        <v>20.548</v>
      </c>
      <c r="G30" s="70">
        <v>10.714285714285714</v>
      </c>
      <c r="H30" s="69">
        <v>0</v>
      </c>
      <c r="I30" s="69">
        <v>0</v>
      </c>
      <c r="J30" s="69">
        <v>0</v>
      </c>
      <c r="K30" s="69">
        <v>7</v>
      </c>
      <c r="L30" s="69">
        <v>6</v>
      </c>
      <c r="M30" s="69">
        <v>3</v>
      </c>
      <c r="N30" s="69">
        <v>10</v>
      </c>
      <c r="O30" s="69">
        <v>9</v>
      </c>
      <c r="P30" s="69">
        <v>3</v>
      </c>
      <c r="Q30" s="26"/>
      <c r="R30" s="26"/>
    </row>
    <row r="31" spans="1:18" s="5" customFormat="1" ht="19.5" customHeight="1">
      <c r="A31" s="23" t="s">
        <v>307</v>
      </c>
      <c r="B31" s="35">
        <v>46</v>
      </c>
      <c r="C31" s="35">
        <v>44</v>
      </c>
      <c r="D31" s="35">
        <v>39</v>
      </c>
      <c r="E31" s="74">
        <v>29.487</v>
      </c>
      <c r="F31" s="74">
        <v>26.829</v>
      </c>
      <c r="G31" s="74">
        <v>22.54335260115607</v>
      </c>
      <c r="H31" s="35">
        <v>0</v>
      </c>
      <c r="I31" s="35">
        <v>0</v>
      </c>
      <c r="J31" s="35">
        <v>1</v>
      </c>
      <c r="K31" s="35">
        <v>8</v>
      </c>
      <c r="L31" s="35">
        <v>7</v>
      </c>
      <c r="M31" s="35">
        <v>8</v>
      </c>
      <c r="N31" s="35">
        <v>38</v>
      </c>
      <c r="O31" s="35">
        <v>37</v>
      </c>
      <c r="P31" s="35">
        <v>30</v>
      </c>
      <c r="Q31" s="26"/>
      <c r="R31" s="26"/>
    </row>
    <row r="32" spans="1:18" ht="11.25">
      <c r="A32" s="2" t="s">
        <v>375</v>
      </c>
      <c r="R32" s="26"/>
    </row>
    <row r="33" spans="8:10" ht="11.25">
      <c r="H33" s="2"/>
      <c r="I33" s="2"/>
      <c r="J33" s="2"/>
    </row>
    <row r="34" spans="8:10" ht="11.25">
      <c r="H34" s="2"/>
      <c r="I34" s="2"/>
      <c r="J34" s="2"/>
    </row>
    <row r="35" spans="1:16" ht="11.25">
      <c r="A35" s="8"/>
      <c r="B35" s="8"/>
      <c r="C35" s="8"/>
      <c r="D35" s="8"/>
      <c r="E35" s="8"/>
      <c r="F35" s="8"/>
      <c r="G35" s="8"/>
      <c r="H35" s="8"/>
      <c r="I35" s="8"/>
      <c r="J35" s="8"/>
      <c r="K35" s="8"/>
      <c r="L35" s="8"/>
      <c r="M35" s="8"/>
      <c r="N35" s="8"/>
      <c r="O35" s="8"/>
      <c r="P35" s="8"/>
    </row>
    <row r="36" spans="1:7" ht="11.25">
      <c r="A36" s="8"/>
      <c r="B36" s="8"/>
      <c r="C36" s="8"/>
      <c r="D36" s="8"/>
      <c r="E36" s="8"/>
      <c r="F36" s="8"/>
      <c r="G36" s="8"/>
    </row>
    <row r="37" spans="1:7" ht="11.25">
      <c r="A37" s="8"/>
      <c r="B37" s="8"/>
      <c r="C37" s="8"/>
      <c r="D37" s="8"/>
      <c r="E37" s="8"/>
      <c r="F37" s="261"/>
      <c r="G37" s="8"/>
    </row>
    <row r="38" spans="1:7" ht="11.25">
      <c r="A38" s="8"/>
      <c r="B38" s="8"/>
      <c r="C38" s="8"/>
      <c r="D38" s="8"/>
      <c r="E38" s="8"/>
      <c r="F38" s="8"/>
      <c r="G38" s="8"/>
    </row>
  </sheetData>
  <mergeCells count="9">
    <mergeCell ref="A2:G2"/>
    <mergeCell ref="A3:G3"/>
    <mergeCell ref="N6:P6"/>
    <mergeCell ref="B5:G5"/>
    <mergeCell ref="B6:D6"/>
    <mergeCell ref="E6:G6"/>
    <mergeCell ref="H5:P5"/>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2.xml><?xml version="1.0" encoding="utf-8"?>
<worksheet xmlns="http://schemas.openxmlformats.org/spreadsheetml/2006/main" xmlns:r="http://schemas.openxmlformats.org/officeDocument/2006/relationships">
  <sheetPr codeName="Hoja21"/>
  <dimension ref="A2:O38"/>
  <sheetViews>
    <sheetView zoomScaleSheetLayoutView="100" workbookViewId="0" topLeftCell="A1">
      <selection activeCell="A39" sqref="A39"/>
    </sheetView>
  </sheetViews>
  <sheetFormatPr defaultColWidth="11.421875" defaultRowHeight="12.75"/>
  <cols>
    <col min="1" max="1" width="60.7109375" style="2" customWidth="1"/>
    <col min="2" max="7" width="7.7109375" style="2" customWidth="1"/>
    <col min="8" max="9" width="7.7109375" style="9" customWidth="1"/>
    <col min="10" max="10" width="7.7109375" style="40" customWidth="1"/>
    <col min="11" max="13" width="7.7109375" style="2" customWidth="1"/>
    <col min="14" max="16384" width="11.57421875" style="2" customWidth="1"/>
  </cols>
  <sheetData>
    <row r="1" ht="20.25" customHeight="1"/>
    <row r="2" spans="1:9" s="18" customFormat="1" ht="18" customHeight="1">
      <c r="A2" s="458"/>
      <c r="B2" s="458"/>
      <c r="C2" s="458"/>
      <c r="D2" s="458"/>
      <c r="E2" s="458"/>
      <c r="F2" s="458"/>
      <c r="G2" s="458"/>
      <c r="H2" s="458"/>
      <c r="I2" s="458"/>
    </row>
    <row r="3" spans="1:13" s="18" customFormat="1" ht="35.25" customHeight="1">
      <c r="A3" s="479" t="s">
        <v>527</v>
      </c>
      <c r="B3" s="479"/>
      <c r="C3" s="479"/>
      <c r="D3" s="479"/>
      <c r="E3" s="479"/>
      <c r="F3" s="479"/>
      <c r="G3" s="479"/>
      <c r="H3" s="479"/>
      <c r="I3" s="479"/>
      <c r="J3" s="479"/>
      <c r="K3" s="205"/>
      <c r="L3" s="262"/>
      <c r="M3" s="27" t="s">
        <v>528</v>
      </c>
    </row>
    <row r="4" spans="2:13" ht="0.75" customHeight="1">
      <c r="B4" s="37"/>
      <c r="C4" s="37"/>
      <c r="D4" s="37"/>
      <c r="E4" s="37"/>
      <c r="F4" s="257"/>
      <c r="G4" s="258"/>
      <c r="H4" s="37"/>
      <c r="I4" s="37"/>
      <c r="J4" s="37"/>
      <c r="K4" s="37"/>
      <c r="L4" s="37"/>
      <c r="M4" s="37"/>
    </row>
    <row r="5" spans="1:13" s="26" customFormat="1" ht="29.25" customHeight="1">
      <c r="A5" s="28"/>
      <c r="B5" s="449" t="s">
        <v>529</v>
      </c>
      <c r="C5" s="449"/>
      <c r="D5" s="449"/>
      <c r="E5" s="449"/>
      <c r="F5" s="449"/>
      <c r="G5" s="449"/>
      <c r="H5" s="449" t="s">
        <v>530</v>
      </c>
      <c r="I5" s="449"/>
      <c r="J5" s="449"/>
      <c r="K5" s="449"/>
      <c r="L5" s="449"/>
      <c r="M5" s="449"/>
    </row>
    <row r="6" spans="1:13" s="26" customFormat="1" ht="24" customHeight="1">
      <c r="A6" s="29"/>
      <c r="B6" s="449" t="s">
        <v>460</v>
      </c>
      <c r="C6" s="449"/>
      <c r="D6" s="449"/>
      <c r="E6" s="516" t="s">
        <v>299</v>
      </c>
      <c r="F6" s="516"/>
      <c r="G6" s="516"/>
      <c r="H6" s="449" t="s">
        <v>460</v>
      </c>
      <c r="I6" s="449"/>
      <c r="J6" s="449"/>
      <c r="K6" s="516" t="s">
        <v>299</v>
      </c>
      <c r="L6" s="516"/>
      <c r="M6" s="516"/>
    </row>
    <row r="7" spans="1:13" s="26" customFormat="1" ht="15" customHeight="1">
      <c r="A7" s="263"/>
      <c r="B7" s="19">
        <v>2009</v>
      </c>
      <c r="C7" s="19">
        <v>2008</v>
      </c>
      <c r="D7" s="19">
        <v>2007</v>
      </c>
      <c r="E7" s="19">
        <v>2009</v>
      </c>
      <c r="F7" s="19">
        <v>2008</v>
      </c>
      <c r="G7" s="19">
        <v>2007</v>
      </c>
      <c r="H7" s="19">
        <v>2009</v>
      </c>
      <c r="I7" s="19">
        <v>2008</v>
      </c>
      <c r="J7" s="19">
        <v>2007</v>
      </c>
      <c r="K7" s="19">
        <v>2009</v>
      </c>
      <c r="L7" s="19">
        <v>2008</v>
      </c>
      <c r="M7" s="19">
        <v>2007</v>
      </c>
    </row>
    <row r="8" spans="1:15" s="5" customFormat="1" ht="19.5" customHeight="1">
      <c r="A8" s="20" t="s">
        <v>239</v>
      </c>
      <c r="B8" s="67">
        <v>15</v>
      </c>
      <c r="C8" s="67">
        <v>35</v>
      </c>
      <c r="D8" s="71">
        <v>40</v>
      </c>
      <c r="E8" s="68">
        <v>11.194</v>
      </c>
      <c r="F8" s="68">
        <v>24.823</v>
      </c>
      <c r="G8" s="72">
        <v>27.397260273972602</v>
      </c>
      <c r="H8" s="67">
        <v>20</v>
      </c>
      <c r="I8" s="67">
        <v>49</v>
      </c>
      <c r="J8" s="71">
        <v>64</v>
      </c>
      <c r="K8" s="68">
        <v>1.47</v>
      </c>
      <c r="L8" s="68">
        <v>3.494</v>
      </c>
      <c r="M8" s="72">
        <v>4.341926729986431</v>
      </c>
      <c r="N8" s="26"/>
      <c r="O8" s="26"/>
    </row>
    <row r="9" spans="1:15" s="6" customFormat="1" ht="15" customHeight="1">
      <c r="A9" s="21" t="s">
        <v>240</v>
      </c>
      <c r="B9" s="81">
        <v>2</v>
      </c>
      <c r="C9" s="81">
        <v>4</v>
      </c>
      <c r="D9" s="81">
        <v>4</v>
      </c>
      <c r="E9" s="70">
        <v>13.333</v>
      </c>
      <c r="F9" s="70">
        <v>26.667</v>
      </c>
      <c r="G9" s="70">
        <v>23.52941176470588</v>
      </c>
      <c r="H9" s="81">
        <v>3</v>
      </c>
      <c r="I9" s="81">
        <v>9</v>
      </c>
      <c r="J9" s="81">
        <v>4</v>
      </c>
      <c r="K9" s="70">
        <v>1.676</v>
      </c>
      <c r="L9" s="70">
        <v>4.545</v>
      </c>
      <c r="M9" s="70">
        <v>1.834862385321101</v>
      </c>
      <c r="N9" s="26"/>
      <c r="O9" s="26"/>
    </row>
    <row r="10" spans="1:15" s="6" customFormat="1" ht="15" customHeight="1">
      <c r="A10" s="21" t="s">
        <v>300</v>
      </c>
      <c r="B10" s="81">
        <v>1</v>
      </c>
      <c r="C10" s="81">
        <v>5</v>
      </c>
      <c r="D10" s="81">
        <v>4</v>
      </c>
      <c r="E10" s="70">
        <v>6.25</v>
      </c>
      <c r="F10" s="70">
        <v>29.412</v>
      </c>
      <c r="G10" s="70">
        <v>23.52941176470588</v>
      </c>
      <c r="H10" s="81">
        <v>1</v>
      </c>
      <c r="I10" s="81">
        <v>7</v>
      </c>
      <c r="J10" s="81">
        <v>6</v>
      </c>
      <c r="K10" s="70">
        <v>0.61</v>
      </c>
      <c r="L10" s="70">
        <v>4.094</v>
      </c>
      <c r="M10" s="70">
        <v>3.6809815950920246</v>
      </c>
      <c r="N10" s="26"/>
      <c r="O10" s="26"/>
    </row>
    <row r="11" spans="1:15" s="6" customFormat="1" ht="15" customHeight="1">
      <c r="A11" s="21" t="s">
        <v>301</v>
      </c>
      <c r="B11" s="81">
        <v>2</v>
      </c>
      <c r="C11" s="81">
        <v>3</v>
      </c>
      <c r="D11" s="81">
        <v>3</v>
      </c>
      <c r="E11" s="70">
        <v>16.667</v>
      </c>
      <c r="F11" s="70">
        <v>27.273</v>
      </c>
      <c r="G11" s="70">
        <v>25</v>
      </c>
      <c r="H11" s="81">
        <v>2</v>
      </c>
      <c r="I11" s="81">
        <v>3</v>
      </c>
      <c r="J11" s="81">
        <v>3</v>
      </c>
      <c r="K11" s="70">
        <v>1.307</v>
      </c>
      <c r="L11" s="70">
        <v>2.013</v>
      </c>
      <c r="M11" s="70">
        <v>1.9736842105263157</v>
      </c>
      <c r="N11" s="26"/>
      <c r="O11" s="26"/>
    </row>
    <row r="12" spans="1:15" s="6" customFormat="1" ht="15" customHeight="1">
      <c r="A12" s="21" t="s">
        <v>241</v>
      </c>
      <c r="B12" s="81">
        <v>0</v>
      </c>
      <c r="C12" s="81">
        <v>1</v>
      </c>
      <c r="D12" s="81">
        <v>3</v>
      </c>
      <c r="E12" s="70">
        <v>0</v>
      </c>
      <c r="F12" s="70">
        <v>11.111</v>
      </c>
      <c r="G12" s="70">
        <v>33.33333333333333</v>
      </c>
      <c r="H12" s="81">
        <v>0</v>
      </c>
      <c r="I12" s="81">
        <v>1</v>
      </c>
      <c r="J12" s="81">
        <v>7</v>
      </c>
      <c r="K12" s="70">
        <v>0</v>
      </c>
      <c r="L12" s="70">
        <v>1.22</v>
      </c>
      <c r="M12" s="70">
        <v>8.75</v>
      </c>
      <c r="N12" s="26"/>
      <c r="O12" s="26"/>
    </row>
    <row r="13" spans="1:15" s="6" customFormat="1" ht="15" customHeight="1">
      <c r="A13" s="21" t="s">
        <v>302</v>
      </c>
      <c r="B13" s="81">
        <v>1</v>
      </c>
      <c r="C13" s="81">
        <v>5</v>
      </c>
      <c r="D13" s="81">
        <v>5</v>
      </c>
      <c r="E13" s="70">
        <v>7.692</v>
      </c>
      <c r="F13" s="70">
        <v>33.333</v>
      </c>
      <c r="G13" s="70">
        <v>35.714285714285715</v>
      </c>
      <c r="H13" s="81">
        <v>2</v>
      </c>
      <c r="I13" s="81">
        <v>6</v>
      </c>
      <c r="J13" s="81">
        <v>8</v>
      </c>
      <c r="K13" s="70">
        <v>1.905</v>
      </c>
      <c r="L13" s="70">
        <v>5.085</v>
      </c>
      <c r="M13" s="70">
        <v>6.722689075630252</v>
      </c>
      <c r="N13" s="26"/>
      <c r="O13" s="26"/>
    </row>
    <row r="14" spans="1:15" s="6" customFormat="1" ht="15" customHeight="1">
      <c r="A14" s="21" t="s">
        <v>242</v>
      </c>
      <c r="B14" s="81">
        <v>1</v>
      </c>
      <c r="C14" s="81">
        <v>2</v>
      </c>
      <c r="D14" s="81">
        <v>5</v>
      </c>
      <c r="E14" s="70">
        <v>9.091</v>
      </c>
      <c r="F14" s="70">
        <v>15.385</v>
      </c>
      <c r="G14" s="70">
        <v>41.66666666666667</v>
      </c>
      <c r="H14" s="81">
        <v>1</v>
      </c>
      <c r="I14" s="81">
        <v>3</v>
      </c>
      <c r="J14" s="81">
        <v>11</v>
      </c>
      <c r="K14" s="70">
        <v>0.962</v>
      </c>
      <c r="L14" s="70">
        <v>2.521</v>
      </c>
      <c r="M14" s="70">
        <v>10.476190476190476</v>
      </c>
      <c r="N14" s="26"/>
      <c r="O14" s="26"/>
    </row>
    <row r="15" spans="1:15" s="6" customFormat="1" ht="15" customHeight="1">
      <c r="A15" s="21" t="s">
        <v>303</v>
      </c>
      <c r="B15" s="81">
        <v>2</v>
      </c>
      <c r="C15" s="81">
        <v>4</v>
      </c>
      <c r="D15" s="81">
        <v>3</v>
      </c>
      <c r="E15" s="70">
        <v>15.385</v>
      </c>
      <c r="F15" s="70">
        <v>30.769</v>
      </c>
      <c r="G15" s="70">
        <v>21.428571428571427</v>
      </c>
      <c r="H15" s="81">
        <v>4</v>
      </c>
      <c r="I15" s="81">
        <v>7</v>
      </c>
      <c r="J15" s="81">
        <v>3</v>
      </c>
      <c r="K15" s="70">
        <v>3.226</v>
      </c>
      <c r="L15" s="70">
        <v>6.034</v>
      </c>
      <c r="M15" s="70">
        <v>2.34375</v>
      </c>
      <c r="N15" s="26"/>
      <c r="O15" s="26"/>
    </row>
    <row r="16" spans="1:15" s="6" customFormat="1" ht="15" customHeight="1">
      <c r="A16" s="21" t="s">
        <v>243</v>
      </c>
      <c r="B16" s="81">
        <v>3</v>
      </c>
      <c r="C16" s="81">
        <v>3</v>
      </c>
      <c r="D16" s="81">
        <v>2</v>
      </c>
      <c r="E16" s="70">
        <v>21.429</v>
      </c>
      <c r="F16" s="70">
        <v>21.429</v>
      </c>
      <c r="G16" s="70">
        <v>13.333333333333334</v>
      </c>
      <c r="H16" s="81">
        <v>3</v>
      </c>
      <c r="I16" s="81">
        <v>3</v>
      </c>
      <c r="J16" s="81">
        <v>3</v>
      </c>
      <c r="K16" s="70">
        <v>1.807</v>
      </c>
      <c r="L16" s="70">
        <v>1.807</v>
      </c>
      <c r="M16" s="70">
        <v>1.7142857142857144</v>
      </c>
      <c r="N16" s="26"/>
      <c r="O16" s="26"/>
    </row>
    <row r="17" spans="1:15" s="6" customFormat="1" ht="15" customHeight="1">
      <c r="A17" s="21" t="s">
        <v>244</v>
      </c>
      <c r="B17" s="81">
        <v>0</v>
      </c>
      <c r="C17" s="81">
        <v>2</v>
      </c>
      <c r="D17" s="81">
        <v>3</v>
      </c>
      <c r="E17" s="70">
        <v>0</v>
      </c>
      <c r="F17" s="70">
        <v>28.571</v>
      </c>
      <c r="G17" s="70">
        <v>33.33333333333333</v>
      </c>
      <c r="H17" s="81">
        <v>0</v>
      </c>
      <c r="I17" s="81">
        <v>2</v>
      </c>
      <c r="J17" s="81">
        <v>4</v>
      </c>
      <c r="K17" s="70">
        <v>0</v>
      </c>
      <c r="L17" s="70">
        <v>1.98</v>
      </c>
      <c r="M17" s="70">
        <v>3.7037037037037033</v>
      </c>
      <c r="N17" s="26"/>
      <c r="O17" s="26"/>
    </row>
    <row r="18" spans="1:15" s="6" customFormat="1" ht="15" customHeight="1">
      <c r="A18" s="21" t="s">
        <v>304</v>
      </c>
      <c r="B18" s="81">
        <v>3</v>
      </c>
      <c r="C18" s="81">
        <v>6</v>
      </c>
      <c r="D18" s="81">
        <v>8</v>
      </c>
      <c r="E18" s="70">
        <v>11.538</v>
      </c>
      <c r="F18" s="70">
        <v>22.222</v>
      </c>
      <c r="G18" s="70">
        <v>29.629629629629626</v>
      </c>
      <c r="H18" s="81">
        <v>4</v>
      </c>
      <c r="I18" s="81">
        <v>8</v>
      </c>
      <c r="J18" s="81">
        <v>15</v>
      </c>
      <c r="K18" s="70">
        <v>1.98</v>
      </c>
      <c r="L18" s="70">
        <v>4.265</v>
      </c>
      <c r="M18" s="70">
        <v>6.637168141592921</v>
      </c>
      <c r="N18" s="26"/>
      <c r="O18" s="26"/>
    </row>
    <row r="19" spans="1:15" s="5" customFormat="1" ht="19.5" customHeight="1">
      <c r="A19" s="22" t="s">
        <v>245</v>
      </c>
      <c r="B19" s="71">
        <v>9</v>
      </c>
      <c r="C19" s="71">
        <v>7</v>
      </c>
      <c r="D19" s="71">
        <v>13</v>
      </c>
      <c r="E19" s="72">
        <v>40.909</v>
      </c>
      <c r="F19" s="72">
        <v>30.435</v>
      </c>
      <c r="G19" s="72">
        <v>48.148148148148145</v>
      </c>
      <c r="H19" s="71">
        <v>9</v>
      </c>
      <c r="I19" s="71">
        <v>12</v>
      </c>
      <c r="J19" s="71">
        <v>22</v>
      </c>
      <c r="K19" s="72">
        <v>3.383</v>
      </c>
      <c r="L19" s="72">
        <v>4.396</v>
      </c>
      <c r="M19" s="72">
        <v>8.30188679245283</v>
      </c>
      <c r="N19" s="26"/>
      <c r="O19" s="26"/>
    </row>
    <row r="20" spans="1:15" s="6" customFormat="1" ht="15" customHeight="1">
      <c r="A20" s="21" t="s">
        <v>305</v>
      </c>
      <c r="B20" s="81">
        <v>6</v>
      </c>
      <c r="C20" s="81">
        <v>2</v>
      </c>
      <c r="D20" s="81">
        <v>10</v>
      </c>
      <c r="E20" s="70">
        <v>66.667</v>
      </c>
      <c r="F20" s="70">
        <v>20</v>
      </c>
      <c r="G20" s="70">
        <v>71.42857142857143</v>
      </c>
      <c r="H20" s="81">
        <v>6</v>
      </c>
      <c r="I20" s="81">
        <v>3</v>
      </c>
      <c r="J20" s="81">
        <v>17</v>
      </c>
      <c r="K20" s="70">
        <v>4.839</v>
      </c>
      <c r="L20" s="70">
        <v>2.239</v>
      </c>
      <c r="M20" s="70">
        <v>11.258278145695364</v>
      </c>
      <c r="N20" s="26"/>
      <c r="O20" s="26"/>
    </row>
    <row r="21" spans="1:15" s="6" customFormat="1" ht="15" customHeight="1">
      <c r="A21" s="21" t="s">
        <v>246</v>
      </c>
      <c r="B21" s="81">
        <v>1</v>
      </c>
      <c r="C21" s="81">
        <v>1</v>
      </c>
      <c r="D21" s="81">
        <v>0</v>
      </c>
      <c r="E21" s="70">
        <v>50</v>
      </c>
      <c r="F21" s="70">
        <v>50</v>
      </c>
      <c r="G21" s="70">
        <v>0</v>
      </c>
      <c r="H21" s="81">
        <v>1</v>
      </c>
      <c r="I21" s="81">
        <v>1</v>
      </c>
      <c r="J21" s="81">
        <v>0</v>
      </c>
      <c r="K21" s="70">
        <v>2.632</v>
      </c>
      <c r="L21" s="70">
        <v>2.632</v>
      </c>
      <c r="M21" s="70">
        <v>0</v>
      </c>
      <c r="N21" s="26"/>
      <c r="O21" s="26"/>
    </row>
    <row r="22" spans="1:15" s="6" customFormat="1" ht="15" customHeight="1">
      <c r="A22" s="21" t="s">
        <v>306</v>
      </c>
      <c r="B22" s="81">
        <v>2</v>
      </c>
      <c r="C22" s="81">
        <v>4</v>
      </c>
      <c r="D22" s="81">
        <v>3</v>
      </c>
      <c r="E22" s="70">
        <v>18.182</v>
      </c>
      <c r="F22" s="70">
        <v>36.364</v>
      </c>
      <c r="G22" s="70">
        <v>27.27272727272727</v>
      </c>
      <c r="H22" s="81">
        <v>2</v>
      </c>
      <c r="I22" s="81">
        <v>8</v>
      </c>
      <c r="J22" s="81">
        <v>5</v>
      </c>
      <c r="K22" s="70">
        <v>1.923</v>
      </c>
      <c r="L22" s="70">
        <v>7.921</v>
      </c>
      <c r="M22" s="70">
        <v>6.41025641025641</v>
      </c>
      <c r="N22" s="26"/>
      <c r="O22" s="26"/>
    </row>
    <row r="23" spans="1:15" s="6" customFormat="1" ht="19.5" customHeight="1">
      <c r="A23" s="23" t="s">
        <v>307</v>
      </c>
      <c r="B23" s="90">
        <v>24</v>
      </c>
      <c r="C23" s="90">
        <v>42</v>
      </c>
      <c r="D23" s="90">
        <v>53</v>
      </c>
      <c r="E23" s="74">
        <v>15.385</v>
      </c>
      <c r="F23" s="74">
        <v>25.61</v>
      </c>
      <c r="G23" s="74">
        <v>30.63583815028902</v>
      </c>
      <c r="H23" s="90">
        <v>29</v>
      </c>
      <c r="I23" s="90">
        <v>61</v>
      </c>
      <c r="J23" s="90">
        <v>86</v>
      </c>
      <c r="K23" s="74">
        <v>1.782</v>
      </c>
      <c r="L23" s="74">
        <f>+I23/1704*100</f>
        <v>3.5798122065727704</v>
      </c>
      <c r="M23" s="74">
        <v>4.945370902817711</v>
      </c>
      <c r="N23" s="26"/>
      <c r="O23" s="26"/>
    </row>
    <row r="24" spans="1:15" s="6" customFormat="1" ht="19.5" customHeight="1">
      <c r="A24" s="24" t="s">
        <v>249</v>
      </c>
      <c r="B24" s="232"/>
      <c r="C24" s="232"/>
      <c r="D24" s="232"/>
      <c r="E24" s="232"/>
      <c r="F24" s="232"/>
      <c r="G24" s="232"/>
      <c r="H24" s="177"/>
      <c r="I24" s="177"/>
      <c r="J24" s="177"/>
      <c r="K24" s="128"/>
      <c r="L24" s="128"/>
      <c r="M24" s="128"/>
      <c r="N24" s="26"/>
      <c r="O24" s="26"/>
    </row>
    <row r="25" spans="1:15" s="6" customFormat="1" ht="15" customHeight="1">
      <c r="A25" s="21" t="s">
        <v>308</v>
      </c>
      <c r="B25" s="81">
        <v>13</v>
      </c>
      <c r="C25" s="81">
        <v>11</v>
      </c>
      <c r="D25" s="81">
        <v>16</v>
      </c>
      <c r="E25" s="70">
        <v>38.235</v>
      </c>
      <c r="F25" s="70">
        <v>31.429</v>
      </c>
      <c r="G25" s="70">
        <v>45.714285714285715</v>
      </c>
      <c r="H25" s="81">
        <v>14</v>
      </c>
      <c r="I25" s="81">
        <v>15</v>
      </c>
      <c r="J25" s="81">
        <v>25</v>
      </c>
      <c r="K25" s="70">
        <v>2.857</v>
      </c>
      <c r="L25" s="70">
        <v>2.959</v>
      </c>
      <c r="M25" s="70">
        <v>4.9800796812749</v>
      </c>
      <c r="N25" s="26"/>
      <c r="O25" s="26"/>
    </row>
    <row r="26" spans="1:15" s="6" customFormat="1" ht="15" customHeight="1">
      <c r="A26" s="21" t="s">
        <v>309</v>
      </c>
      <c r="B26" s="146"/>
      <c r="C26" s="146"/>
      <c r="D26" s="146"/>
      <c r="E26" s="70"/>
      <c r="F26" s="70"/>
      <c r="G26" s="70"/>
      <c r="H26" s="81"/>
      <c r="I26" s="81"/>
      <c r="J26" s="81"/>
      <c r="K26" s="70"/>
      <c r="L26" s="70"/>
      <c r="M26" s="70"/>
      <c r="N26" s="26"/>
      <c r="O26" s="26"/>
    </row>
    <row r="27" spans="1:15" s="6" customFormat="1" ht="15" customHeight="1">
      <c r="A27" s="25" t="s">
        <v>250</v>
      </c>
      <c r="B27" s="81">
        <v>1</v>
      </c>
      <c r="C27" s="81">
        <v>3</v>
      </c>
      <c r="D27" s="81">
        <v>12</v>
      </c>
      <c r="E27" s="70">
        <v>7.143</v>
      </c>
      <c r="F27" s="70">
        <v>20</v>
      </c>
      <c r="G27" s="70">
        <v>31.57894736842105</v>
      </c>
      <c r="H27" s="81">
        <v>1</v>
      </c>
      <c r="I27" s="81">
        <v>5</v>
      </c>
      <c r="J27" s="81">
        <v>18</v>
      </c>
      <c r="K27" s="70">
        <v>0.649</v>
      </c>
      <c r="L27" s="70">
        <v>2.732</v>
      </c>
      <c r="M27" s="70">
        <v>3.982300884955752</v>
      </c>
      <c r="N27" s="26"/>
      <c r="O27" s="26"/>
    </row>
    <row r="28" spans="1:15" s="6" customFormat="1" ht="15" customHeight="1">
      <c r="A28" s="25" t="s">
        <v>251</v>
      </c>
      <c r="B28" s="81">
        <v>1</v>
      </c>
      <c r="C28" s="81">
        <v>3</v>
      </c>
      <c r="D28" s="81">
        <v>9</v>
      </c>
      <c r="E28" s="70">
        <v>5.882</v>
      </c>
      <c r="F28" s="70">
        <v>21.429</v>
      </c>
      <c r="G28" s="70">
        <v>40.909090909090914</v>
      </c>
      <c r="H28" s="81">
        <v>1</v>
      </c>
      <c r="I28" s="81">
        <v>3</v>
      </c>
      <c r="J28" s="81">
        <v>16</v>
      </c>
      <c r="K28" s="70">
        <v>0.552</v>
      </c>
      <c r="L28" s="70">
        <v>1.987</v>
      </c>
      <c r="M28" s="70">
        <v>7.5829383886255926</v>
      </c>
      <c r="N28" s="26"/>
      <c r="O28" s="26"/>
    </row>
    <row r="29" spans="1:15" s="6" customFormat="1" ht="15" customHeight="1">
      <c r="A29" s="25" t="s">
        <v>252</v>
      </c>
      <c r="B29" s="81">
        <v>1</v>
      </c>
      <c r="C29" s="81">
        <v>7</v>
      </c>
      <c r="D29" s="81">
        <v>5</v>
      </c>
      <c r="E29" s="70">
        <v>4.167</v>
      </c>
      <c r="F29" s="70">
        <v>25.926</v>
      </c>
      <c r="G29" s="70">
        <v>22.727272727272727</v>
      </c>
      <c r="H29" s="81">
        <v>1</v>
      </c>
      <c r="I29" s="81">
        <v>11</v>
      </c>
      <c r="J29" s="81">
        <v>6</v>
      </c>
      <c r="K29" s="70">
        <v>0.373</v>
      </c>
      <c r="L29" s="70">
        <v>3.915</v>
      </c>
      <c r="M29" s="70">
        <v>3.428571428571429</v>
      </c>
      <c r="N29" s="26"/>
      <c r="O29" s="26"/>
    </row>
    <row r="30" spans="1:15" s="6" customFormat="1" ht="15" customHeight="1">
      <c r="A30" s="25" t="s">
        <v>253</v>
      </c>
      <c r="B30" s="81">
        <v>8</v>
      </c>
      <c r="C30" s="81">
        <v>18</v>
      </c>
      <c r="D30" s="81">
        <v>11</v>
      </c>
      <c r="E30" s="70">
        <v>11.94</v>
      </c>
      <c r="F30" s="70">
        <v>24.658</v>
      </c>
      <c r="G30" s="70">
        <v>19.642857142857142</v>
      </c>
      <c r="H30" s="81">
        <v>12</v>
      </c>
      <c r="I30" s="81">
        <v>27</v>
      </c>
      <c r="J30" s="81">
        <v>21</v>
      </c>
      <c r="K30" s="70">
        <v>2.247</v>
      </c>
      <c r="L30" s="70">
        <v>4.811</v>
      </c>
      <c r="M30" s="70">
        <v>5.263157894736842</v>
      </c>
      <c r="N30" s="26"/>
      <c r="O30" s="26"/>
    </row>
    <row r="31" spans="1:15" s="5" customFormat="1" ht="19.5" customHeight="1">
      <c r="A31" s="23" t="s">
        <v>307</v>
      </c>
      <c r="B31" s="90">
        <v>24</v>
      </c>
      <c r="C31" s="90">
        <v>42</v>
      </c>
      <c r="D31" s="90">
        <v>53</v>
      </c>
      <c r="E31" s="74">
        <v>15.385</v>
      </c>
      <c r="F31" s="74">
        <v>25.61</v>
      </c>
      <c r="G31" s="74">
        <v>30.63583815028902</v>
      </c>
      <c r="H31" s="90">
        <v>29</v>
      </c>
      <c r="I31" s="90">
        <v>61</v>
      </c>
      <c r="J31" s="90">
        <v>86</v>
      </c>
      <c r="K31" s="74">
        <v>1.782</v>
      </c>
      <c r="L31" s="74">
        <v>3.638</v>
      </c>
      <c r="M31" s="74">
        <v>4.945370902817711</v>
      </c>
      <c r="N31" s="26"/>
      <c r="O31" s="26"/>
    </row>
    <row r="32" spans="1:15" ht="11.25">
      <c r="A32" s="2" t="s">
        <v>375</v>
      </c>
      <c r="N32" s="26"/>
      <c r="O32" s="26"/>
    </row>
    <row r="33" spans="2:13" ht="11.25">
      <c r="B33" s="47"/>
      <c r="C33" s="47"/>
      <c r="D33" s="47"/>
      <c r="E33" s="47"/>
      <c r="F33" s="47"/>
      <c r="G33" s="47"/>
      <c r="H33" s="47"/>
      <c r="I33" s="47"/>
      <c r="J33" s="47"/>
      <c r="K33" s="47"/>
      <c r="L33" s="47"/>
      <c r="M33" s="47"/>
    </row>
    <row r="34" spans="2:13" ht="11.25">
      <c r="B34" s="47"/>
      <c r="C34" s="47"/>
      <c r="D34" s="47"/>
      <c r="E34" s="47"/>
      <c r="F34" s="47"/>
      <c r="G34" s="47"/>
      <c r="H34" s="47"/>
      <c r="I34" s="47"/>
      <c r="J34" s="47"/>
      <c r="K34" s="47"/>
      <c r="L34" s="47"/>
      <c r="M34" s="47"/>
    </row>
    <row r="35" spans="1:7" ht="11.25">
      <c r="A35" s="8"/>
      <c r="B35" s="8"/>
      <c r="C35" s="8"/>
      <c r="D35" s="8"/>
      <c r="E35" s="8"/>
      <c r="F35" s="8"/>
      <c r="G35" s="8"/>
    </row>
    <row r="36" spans="1:7" ht="11.25">
      <c r="A36" s="8"/>
      <c r="B36" s="8"/>
      <c r="C36" s="8"/>
      <c r="D36" s="8"/>
      <c r="E36" s="8"/>
      <c r="F36" s="8"/>
      <c r="G36" s="8"/>
    </row>
    <row r="37" spans="1:7" ht="11.25">
      <c r="A37" s="8"/>
      <c r="B37" s="8"/>
      <c r="C37" s="8"/>
      <c r="D37" s="8"/>
      <c r="E37" s="8"/>
      <c r="F37" s="261"/>
      <c r="G37" s="8"/>
    </row>
    <row r="38" spans="1:7" ht="11.25">
      <c r="A38" s="8"/>
      <c r="B38" s="8"/>
      <c r="C38" s="8"/>
      <c r="D38" s="8"/>
      <c r="E38" s="8"/>
      <c r="F38" s="8"/>
      <c r="G38" s="8"/>
    </row>
  </sheetData>
  <mergeCells count="8">
    <mergeCell ref="A2:I2"/>
    <mergeCell ref="B6:D6"/>
    <mergeCell ref="E6:G6"/>
    <mergeCell ref="H5:M5"/>
    <mergeCell ref="H6:J6"/>
    <mergeCell ref="K6:M6"/>
    <mergeCell ref="B5:G5"/>
    <mergeCell ref="A3:J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3.xml><?xml version="1.0" encoding="utf-8"?>
<worksheet xmlns="http://schemas.openxmlformats.org/spreadsheetml/2006/main" xmlns:r="http://schemas.openxmlformats.org/officeDocument/2006/relationships">
  <sheetPr codeName="Hoja22"/>
  <dimension ref="A2:X37"/>
  <sheetViews>
    <sheetView zoomScaleSheetLayoutView="100" workbookViewId="0" topLeftCell="A1">
      <selection activeCell="A39" sqref="A39"/>
    </sheetView>
  </sheetViews>
  <sheetFormatPr defaultColWidth="11.421875" defaultRowHeight="12.75"/>
  <cols>
    <col min="1" max="1" width="36.00390625" style="2" customWidth="1"/>
    <col min="2" max="4" width="7.00390625" style="2" customWidth="1"/>
    <col min="5" max="6" width="7.00390625" style="26" customWidth="1"/>
    <col min="7" max="7" width="7.00390625" style="264" customWidth="1"/>
    <col min="8" max="10" width="7.00390625" style="265" customWidth="1"/>
    <col min="11" max="12" width="7.00390625" style="26" customWidth="1"/>
    <col min="13" max="16" width="7.00390625" style="243" customWidth="1"/>
    <col min="17" max="18" width="7.00390625" style="26" customWidth="1"/>
    <col min="19" max="19" width="7.00390625" style="243" customWidth="1"/>
    <col min="20" max="21" width="7.7109375" style="266" customWidth="1"/>
    <col min="22" max="22" width="11.57421875" style="266" customWidth="1"/>
    <col min="23" max="24" width="3.8515625" style="266" bestFit="1" customWidth="1"/>
    <col min="25" max="26" width="3.8515625" style="2" bestFit="1" customWidth="1"/>
    <col min="27" max="16384" width="11.57421875" style="2" customWidth="1"/>
  </cols>
  <sheetData>
    <row r="1" ht="15" customHeight="1"/>
    <row r="2" spans="1:19" s="267" customFormat="1" ht="14.25" customHeight="1">
      <c r="A2" s="478"/>
      <c r="B2" s="478"/>
      <c r="C2" s="478"/>
      <c r="D2" s="478"/>
      <c r="E2" s="478"/>
      <c r="F2" s="478"/>
      <c r="G2" s="478"/>
      <c r="H2" s="478"/>
      <c r="I2" s="478"/>
      <c r="J2" s="62"/>
      <c r="K2" s="62"/>
      <c r="L2" s="62"/>
      <c r="M2" s="62"/>
      <c r="N2" s="62"/>
      <c r="O2" s="62"/>
      <c r="P2" s="43"/>
      <c r="Q2" s="43"/>
      <c r="R2" s="43"/>
      <c r="S2" s="43"/>
    </row>
    <row r="3" spans="1:22" s="267" customFormat="1" ht="23.25" customHeight="1">
      <c r="A3" s="479" t="s">
        <v>531</v>
      </c>
      <c r="B3" s="479"/>
      <c r="C3" s="479"/>
      <c r="D3" s="479"/>
      <c r="E3" s="479"/>
      <c r="F3" s="479"/>
      <c r="G3" s="479"/>
      <c r="H3" s="479"/>
      <c r="I3" s="479"/>
      <c r="J3" s="479"/>
      <c r="K3" s="479"/>
      <c r="L3" s="479"/>
      <c r="M3" s="15"/>
      <c r="N3" s="15"/>
      <c r="O3" s="15"/>
      <c r="P3" s="15"/>
      <c r="Q3" s="15"/>
      <c r="R3" s="460" t="s">
        <v>532</v>
      </c>
      <c r="S3" s="460"/>
      <c r="T3" s="2"/>
      <c r="U3" s="268"/>
      <c r="V3" s="269"/>
    </row>
    <row r="4" spans="1:24" ht="12" customHeight="1">
      <c r="A4" s="37"/>
      <c r="B4" s="37"/>
      <c r="C4" s="37"/>
      <c r="D4" s="238"/>
      <c r="E4" s="270"/>
      <c r="F4" s="265"/>
      <c r="G4" s="265"/>
      <c r="H4" s="26"/>
      <c r="I4" s="243"/>
      <c r="J4" s="243"/>
      <c r="K4" s="243"/>
      <c r="P4" s="26"/>
      <c r="Q4" s="243"/>
      <c r="R4" s="243"/>
      <c r="T4" s="2"/>
      <c r="U4" s="2"/>
      <c r="V4" s="2"/>
      <c r="W4" s="2"/>
      <c r="X4" s="2"/>
    </row>
    <row r="5" spans="1:22" s="37" customFormat="1" ht="30.75" customHeight="1">
      <c r="A5" s="28" t="s">
        <v>298</v>
      </c>
      <c r="B5" s="449" t="s">
        <v>533</v>
      </c>
      <c r="C5" s="449"/>
      <c r="D5" s="449"/>
      <c r="E5" s="449"/>
      <c r="F5" s="449"/>
      <c r="G5" s="449"/>
      <c r="H5" s="449" t="s">
        <v>534</v>
      </c>
      <c r="I5" s="489"/>
      <c r="J5" s="489"/>
      <c r="K5" s="489"/>
      <c r="L5" s="489"/>
      <c r="M5" s="489"/>
      <c r="N5" s="489"/>
      <c r="O5" s="489"/>
      <c r="P5" s="489"/>
      <c r="Q5" s="489"/>
      <c r="R5" s="489"/>
      <c r="S5" s="489"/>
      <c r="T5" s="2"/>
      <c r="U5" s="2"/>
      <c r="V5" s="2"/>
    </row>
    <row r="6" spans="1:24" ht="45" customHeight="1">
      <c r="A6" s="28"/>
      <c r="B6" s="449" t="s">
        <v>460</v>
      </c>
      <c r="C6" s="449"/>
      <c r="D6" s="449"/>
      <c r="E6" s="508" t="s">
        <v>268</v>
      </c>
      <c r="F6" s="508"/>
      <c r="G6" s="508"/>
      <c r="H6" s="450" t="s">
        <v>535</v>
      </c>
      <c r="I6" s="450"/>
      <c r="J6" s="450"/>
      <c r="K6" s="450" t="s">
        <v>8</v>
      </c>
      <c r="L6" s="450"/>
      <c r="M6" s="450"/>
      <c r="N6" s="450" t="s">
        <v>9</v>
      </c>
      <c r="O6" s="450"/>
      <c r="P6" s="450"/>
      <c r="Q6" s="450" t="s">
        <v>10</v>
      </c>
      <c r="R6" s="450"/>
      <c r="S6" s="450"/>
      <c r="T6" s="2"/>
      <c r="U6" s="2"/>
      <c r="V6" s="2"/>
      <c r="W6" s="2"/>
      <c r="X6" s="2"/>
    </row>
    <row r="7" spans="1:24" ht="18" customHeight="1">
      <c r="A7" s="35"/>
      <c r="B7" s="3">
        <v>2009</v>
      </c>
      <c r="C7" s="3">
        <v>2008</v>
      </c>
      <c r="D7" s="3">
        <v>2007</v>
      </c>
      <c r="E7" s="3">
        <v>2009</v>
      </c>
      <c r="F7" s="3">
        <v>2008</v>
      </c>
      <c r="G7" s="3">
        <v>2007</v>
      </c>
      <c r="H7" s="3">
        <v>2009</v>
      </c>
      <c r="I7" s="3">
        <v>2008</v>
      </c>
      <c r="J7" s="3">
        <v>2007</v>
      </c>
      <c r="K7" s="3">
        <v>2009</v>
      </c>
      <c r="L7" s="3">
        <v>2008</v>
      </c>
      <c r="M7" s="3">
        <v>2007</v>
      </c>
      <c r="N7" s="3">
        <v>2009</v>
      </c>
      <c r="O7" s="3">
        <v>2008</v>
      </c>
      <c r="P7" s="3">
        <v>2007</v>
      </c>
      <c r="Q7" s="3">
        <v>2009</v>
      </c>
      <c r="R7" s="3">
        <v>2008</v>
      </c>
      <c r="S7" s="3">
        <v>2007</v>
      </c>
      <c r="T7" s="2"/>
      <c r="U7" s="2"/>
      <c r="V7" s="2"/>
      <c r="W7" s="2"/>
      <c r="X7" s="2"/>
    </row>
    <row r="8" spans="1:20" s="5" customFormat="1" ht="19.5" customHeight="1">
      <c r="A8" s="20" t="s">
        <v>239</v>
      </c>
      <c r="B8" s="271">
        <v>195</v>
      </c>
      <c r="C8" s="271">
        <v>204</v>
      </c>
      <c r="D8" s="271">
        <v>259</v>
      </c>
      <c r="E8" s="272">
        <v>14.327700220426157</v>
      </c>
      <c r="F8" s="272">
        <v>14.3</v>
      </c>
      <c r="G8" s="272">
        <v>17.61904761904762</v>
      </c>
      <c r="H8" s="271">
        <v>60</v>
      </c>
      <c r="I8" s="271">
        <v>58</v>
      </c>
      <c r="J8" s="271">
        <v>58</v>
      </c>
      <c r="K8" s="271">
        <v>28</v>
      </c>
      <c r="L8" s="271">
        <v>33</v>
      </c>
      <c r="M8" s="271">
        <v>36</v>
      </c>
      <c r="N8" s="271">
        <v>19</v>
      </c>
      <c r="O8" s="271">
        <v>35</v>
      </c>
      <c r="P8" s="271">
        <v>31</v>
      </c>
      <c r="Q8" s="271">
        <v>27</v>
      </c>
      <c r="R8" s="271">
        <v>15</v>
      </c>
      <c r="S8" s="271">
        <v>21</v>
      </c>
      <c r="T8" s="31"/>
    </row>
    <row r="9" spans="1:20" s="6" customFormat="1" ht="15" customHeight="1">
      <c r="A9" s="21" t="s">
        <v>240</v>
      </c>
      <c r="B9" s="273">
        <v>29</v>
      </c>
      <c r="C9" s="273">
        <v>24</v>
      </c>
      <c r="D9" s="273">
        <v>40</v>
      </c>
      <c r="E9" s="70">
        <v>16.201117318435752</v>
      </c>
      <c r="F9" s="70">
        <v>12.1</v>
      </c>
      <c r="G9" s="70">
        <v>18.34862385321101</v>
      </c>
      <c r="H9" s="80">
        <v>5</v>
      </c>
      <c r="I9" s="80">
        <v>5</v>
      </c>
      <c r="J9" s="80">
        <v>7</v>
      </c>
      <c r="K9" s="80">
        <v>3</v>
      </c>
      <c r="L9" s="80">
        <v>3</v>
      </c>
      <c r="M9" s="80">
        <v>2</v>
      </c>
      <c r="N9" s="80">
        <v>4</v>
      </c>
      <c r="O9" s="80">
        <v>5</v>
      </c>
      <c r="P9" s="80">
        <v>4</v>
      </c>
      <c r="Q9" s="80">
        <v>3</v>
      </c>
      <c r="R9" s="80">
        <v>2</v>
      </c>
      <c r="S9" s="80">
        <v>4</v>
      </c>
      <c r="T9" s="31"/>
    </row>
    <row r="10" spans="1:20" s="6" customFormat="1" ht="15" customHeight="1">
      <c r="A10" s="21" t="s">
        <v>300</v>
      </c>
      <c r="B10" s="273">
        <v>18</v>
      </c>
      <c r="C10" s="273">
        <v>14</v>
      </c>
      <c r="D10" s="273">
        <v>18</v>
      </c>
      <c r="E10" s="70">
        <v>10.975609756097562</v>
      </c>
      <c r="F10" s="70">
        <v>8.2</v>
      </c>
      <c r="G10" s="70">
        <v>11.042944785276074</v>
      </c>
      <c r="H10" s="80">
        <v>7</v>
      </c>
      <c r="I10" s="80">
        <v>10</v>
      </c>
      <c r="J10" s="80">
        <v>7</v>
      </c>
      <c r="K10" s="80">
        <v>3</v>
      </c>
      <c r="L10" s="80">
        <v>4</v>
      </c>
      <c r="M10" s="80">
        <v>4</v>
      </c>
      <c r="N10" s="80">
        <v>3</v>
      </c>
      <c r="O10" s="80">
        <v>2</v>
      </c>
      <c r="P10" s="80">
        <v>5</v>
      </c>
      <c r="Q10" s="80">
        <v>3</v>
      </c>
      <c r="R10" s="80">
        <v>1</v>
      </c>
      <c r="S10" s="80">
        <v>1</v>
      </c>
      <c r="T10" s="31"/>
    </row>
    <row r="11" spans="1:20" s="6" customFormat="1" ht="15" customHeight="1">
      <c r="A11" s="21" t="s">
        <v>301</v>
      </c>
      <c r="B11" s="273">
        <v>17</v>
      </c>
      <c r="C11" s="273">
        <v>17</v>
      </c>
      <c r="D11" s="273">
        <v>16</v>
      </c>
      <c r="E11" s="70">
        <v>11.11111111111111</v>
      </c>
      <c r="F11" s="70">
        <v>11.4</v>
      </c>
      <c r="G11" s="70">
        <v>10.526315789473683</v>
      </c>
      <c r="H11" s="80">
        <v>4</v>
      </c>
      <c r="I11" s="80">
        <v>2</v>
      </c>
      <c r="J11" s="80">
        <v>4</v>
      </c>
      <c r="K11" s="80">
        <v>3</v>
      </c>
      <c r="L11" s="80">
        <v>3</v>
      </c>
      <c r="M11" s="80">
        <v>4</v>
      </c>
      <c r="N11" s="80">
        <v>3</v>
      </c>
      <c r="O11" s="80">
        <v>6</v>
      </c>
      <c r="P11" s="80">
        <v>3</v>
      </c>
      <c r="Q11" s="80">
        <v>3</v>
      </c>
      <c r="R11" s="80">
        <v>0</v>
      </c>
      <c r="S11" s="80">
        <v>1</v>
      </c>
      <c r="T11" s="31"/>
    </row>
    <row r="12" spans="1:20" s="6" customFormat="1" ht="15" customHeight="1">
      <c r="A12" s="21" t="s">
        <v>241</v>
      </c>
      <c r="B12" s="273">
        <v>3</v>
      </c>
      <c r="C12" s="273">
        <v>7</v>
      </c>
      <c r="D12" s="273">
        <v>8</v>
      </c>
      <c r="E12" s="70">
        <v>3.614457831325301</v>
      </c>
      <c r="F12" s="70">
        <v>8.5</v>
      </c>
      <c r="G12" s="70">
        <v>10</v>
      </c>
      <c r="H12" s="80">
        <v>6</v>
      </c>
      <c r="I12" s="80">
        <v>5</v>
      </c>
      <c r="J12" s="80">
        <v>5</v>
      </c>
      <c r="K12" s="80">
        <v>3</v>
      </c>
      <c r="L12" s="80">
        <v>1</v>
      </c>
      <c r="M12" s="80">
        <v>1</v>
      </c>
      <c r="N12" s="80">
        <v>0</v>
      </c>
      <c r="O12" s="80">
        <v>3</v>
      </c>
      <c r="P12" s="80">
        <v>3</v>
      </c>
      <c r="Q12" s="80">
        <v>0</v>
      </c>
      <c r="R12" s="80">
        <v>0</v>
      </c>
      <c r="S12" s="80">
        <v>0</v>
      </c>
      <c r="T12" s="31"/>
    </row>
    <row r="13" spans="1:20" s="6" customFormat="1" ht="15" customHeight="1">
      <c r="A13" s="21" t="s">
        <v>302</v>
      </c>
      <c r="B13" s="273">
        <v>11</v>
      </c>
      <c r="C13" s="273">
        <v>20</v>
      </c>
      <c r="D13" s="273">
        <v>19</v>
      </c>
      <c r="E13" s="70">
        <v>10.476190476190476</v>
      </c>
      <c r="F13" s="70">
        <v>16.9</v>
      </c>
      <c r="G13" s="70">
        <v>16.379310344827587</v>
      </c>
      <c r="H13" s="80">
        <v>9</v>
      </c>
      <c r="I13" s="80">
        <v>7</v>
      </c>
      <c r="J13" s="80">
        <v>8</v>
      </c>
      <c r="K13" s="80">
        <v>2</v>
      </c>
      <c r="L13" s="80">
        <v>4</v>
      </c>
      <c r="M13" s="80">
        <v>3</v>
      </c>
      <c r="N13" s="80">
        <v>1</v>
      </c>
      <c r="O13" s="80">
        <v>3</v>
      </c>
      <c r="P13" s="80">
        <v>1</v>
      </c>
      <c r="Q13" s="80">
        <v>1</v>
      </c>
      <c r="R13" s="80">
        <v>1</v>
      </c>
      <c r="S13" s="80">
        <v>2</v>
      </c>
      <c r="T13" s="31"/>
    </row>
    <row r="14" spans="1:20" s="6" customFormat="1" ht="15" customHeight="1">
      <c r="A14" s="21" t="s">
        <v>242</v>
      </c>
      <c r="B14" s="273">
        <v>19</v>
      </c>
      <c r="C14" s="273">
        <v>13</v>
      </c>
      <c r="D14" s="273">
        <v>2</v>
      </c>
      <c r="E14" s="70">
        <v>18.269230769230766</v>
      </c>
      <c r="F14" s="70">
        <v>10.9</v>
      </c>
      <c r="G14" s="70">
        <v>1.9047619047619049</v>
      </c>
      <c r="H14" s="80">
        <v>7</v>
      </c>
      <c r="I14" s="80">
        <v>8</v>
      </c>
      <c r="J14" s="80">
        <v>10</v>
      </c>
      <c r="K14" s="80">
        <v>1</v>
      </c>
      <c r="L14" s="80">
        <v>2</v>
      </c>
      <c r="M14" s="80">
        <v>2</v>
      </c>
      <c r="N14" s="80">
        <v>1</v>
      </c>
      <c r="O14" s="80">
        <v>1</v>
      </c>
      <c r="P14" s="80">
        <v>0</v>
      </c>
      <c r="Q14" s="80">
        <v>2</v>
      </c>
      <c r="R14" s="80">
        <v>2</v>
      </c>
      <c r="S14" s="80">
        <v>0</v>
      </c>
      <c r="T14" s="31"/>
    </row>
    <row r="15" spans="1:20" s="6" customFormat="1" ht="15" customHeight="1">
      <c r="A15" s="21" t="s">
        <v>303</v>
      </c>
      <c r="B15" s="273">
        <v>16</v>
      </c>
      <c r="C15" s="273">
        <v>17</v>
      </c>
      <c r="D15" s="273">
        <v>17</v>
      </c>
      <c r="E15" s="70">
        <v>12.903225806451612</v>
      </c>
      <c r="F15" s="70">
        <v>14.7</v>
      </c>
      <c r="G15" s="70">
        <v>13.28125</v>
      </c>
      <c r="H15" s="80">
        <v>6</v>
      </c>
      <c r="I15" s="80">
        <v>4</v>
      </c>
      <c r="J15" s="80">
        <v>5</v>
      </c>
      <c r="K15" s="80">
        <v>3</v>
      </c>
      <c r="L15" s="80">
        <v>5</v>
      </c>
      <c r="M15" s="80">
        <v>4</v>
      </c>
      <c r="N15" s="80">
        <v>1</v>
      </c>
      <c r="O15" s="80">
        <v>4</v>
      </c>
      <c r="P15" s="80">
        <v>4</v>
      </c>
      <c r="Q15" s="80">
        <v>3</v>
      </c>
      <c r="R15" s="80">
        <v>0</v>
      </c>
      <c r="S15" s="80">
        <v>1</v>
      </c>
      <c r="T15" s="31"/>
    </row>
    <row r="16" spans="1:20" s="6" customFormat="1" ht="15" customHeight="1">
      <c r="A16" s="21" t="s">
        <v>243</v>
      </c>
      <c r="B16" s="273">
        <v>27</v>
      </c>
      <c r="C16" s="273">
        <v>15</v>
      </c>
      <c r="D16" s="273">
        <v>14</v>
      </c>
      <c r="E16" s="70">
        <v>16.265060240963855</v>
      </c>
      <c r="F16" s="70">
        <v>9</v>
      </c>
      <c r="G16" s="70">
        <v>8</v>
      </c>
      <c r="H16" s="80">
        <v>2</v>
      </c>
      <c r="I16" s="80">
        <v>6</v>
      </c>
      <c r="J16" s="80">
        <v>4</v>
      </c>
      <c r="K16" s="80">
        <v>5</v>
      </c>
      <c r="L16" s="80">
        <v>5</v>
      </c>
      <c r="M16" s="80">
        <v>9</v>
      </c>
      <c r="N16" s="80">
        <v>2</v>
      </c>
      <c r="O16" s="80">
        <v>2</v>
      </c>
      <c r="P16" s="80">
        <v>2</v>
      </c>
      <c r="Q16" s="80">
        <v>5</v>
      </c>
      <c r="R16" s="80">
        <v>1</v>
      </c>
      <c r="S16" s="80">
        <v>0</v>
      </c>
      <c r="T16" s="31"/>
    </row>
    <row r="17" spans="1:20" s="6" customFormat="1" ht="15" customHeight="1">
      <c r="A17" s="21" t="s">
        <v>244</v>
      </c>
      <c r="B17" s="273">
        <v>14</v>
      </c>
      <c r="C17" s="273">
        <v>14</v>
      </c>
      <c r="D17" s="273">
        <v>24</v>
      </c>
      <c r="E17" s="70">
        <v>17.28395061728395</v>
      </c>
      <c r="F17" s="70">
        <v>13.9</v>
      </c>
      <c r="G17" s="70">
        <v>21.62162162162162</v>
      </c>
      <c r="H17" s="80">
        <v>1</v>
      </c>
      <c r="I17" s="80">
        <v>2</v>
      </c>
      <c r="J17" s="80">
        <v>2</v>
      </c>
      <c r="K17" s="80">
        <v>0</v>
      </c>
      <c r="L17" s="80">
        <v>3</v>
      </c>
      <c r="M17" s="80">
        <v>1</v>
      </c>
      <c r="N17" s="80">
        <v>1</v>
      </c>
      <c r="O17" s="80">
        <v>1</v>
      </c>
      <c r="P17" s="80">
        <v>4</v>
      </c>
      <c r="Q17" s="80">
        <v>3</v>
      </c>
      <c r="R17" s="80">
        <v>1</v>
      </c>
      <c r="S17" s="80">
        <v>2</v>
      </c>
      <c r="T17" s="31"/>
    </row>
    <row r="18" spans="1:20" s="6" customFormat="1" ht="15" customHeight="1">
      <c r="A18" s="21" t="s">
        <v>304</v>
      </c>
      <c r="B18" s="273">
        <v>41</v>
      </c>
      <c r="C18" s="273">
        <v>63</v>
      </c>
      <c r="D18" s="273">
        <v>101</v>
      </c>
      <c r="E18" s="70">
        <v>20.2970297029703</v>
      </c>
      <c r="F18" s="70">
        <v>29.9</v>
      </c>
      <c r="G18" s="70">
        <v>45.4954954954955</v>
      </c>
      <c r="H18" s="80">
        <v>13</v>
      </c>
      <c r="I18" s="80">
        <v>9</v>
      </c>
      <c r="J18" s="80">
        <v>6</v>
      </c>
      <c r="K18" s="80">
        <v>5</v>
      </c>
      <c r="L18" s="80">
        <v>3</v>
      </c>
      <c r="M18" s="80">
        <v>6</v>
      </c>
      <c r="N18" s="80">
        <v>3</v>
      </c>
      <c r="O18" s="80">
        <v>8</v>
      </c>
      <c r="P18" s="80">
        <v>5</v>
      </c>
      <c r="Q18" s="80">
        <v>5</v>
      </c>
      <c r="R18" s="80">
        <v>7</v>
      </c>
      <c r="S18" s="80">
        <v>10</v>
      </c>
      <c r="T18" s="31"/>
    </row>
    <row r="19" spans="1:20" s="6" customFormat="1" ht="19.5" customHeight="1">
      <c r="A19" s="22" t="s">
        <v>245</v>
      </c>
      <c r="B19" s="274">
        <v>28</v>
      </c>
      <c r="C19" s="274">
        <v>26</v>
      </c>
      <c r="D19" s="274">
        <v>35</v>
      </c>
      <c r="E19" s="72">
        <v>10.526315789473683</v>
      </c>
      <c r="F19" s="72">
        <v>9.5</v>
      </c>
      <c r="G19" s="72">
        <v>13.011152416356877</v>
      </c>
      <c r="H19" s="82">
        <v>9</v>
      </c>
      <c r="I19" s="82">
        <v>6</v>
      </c>
      <c r="J19" s="82">
        <v>13</v>
      </c>
      <c r="K19" s="82">
        <v>4</v>
      </c>
      <c r="L19" s="82">
        <v>11</v>
      </c>
      <c r="M19" s="82">
        <v>4</v>
      </c>
      <c r="N19" s="82">
        <v>5</v>
      </c>
      <c r="O19" s="82">
        <v>5</v>
      </c>
      <c r="P19" s="82">
        <v>8</v>
      </c>
      <c r="Q19" s="82">
        <v>4</v>
      </c>
      <c r="R19" s="82">
        <v>1</v>
      </c>
      <c r="S19" s="82">
        <v>2</v>
      </c>
      <c r="T19" s="31"/>
    </row>
    <row r="20" spans="1:20" s="6" customFormat="1" ht="15" customHeight="1">
      <c r="A20" s="21" t="s">
        <v>305</v>
      </c>
      <c r="B20" s="273">
        <v>11</v>
      </c>
      <c r="C20" s="273">
        <v>9</v>
      </c>
      <c r="D20" s="273">
        <v>16</v>
      </c>
      <c r="E20" s="70">
        <v>8.870967741935484</v>
      </c>
      <c r="F20" s="70">
        <v>6.7</v>
      </c>
      <c r="G20" s="70">
        <v>10.596026490066226</v>
      </c>
      <c r="H20" s="80">
        <v>4</v>
      </c>
      <c r="I20" s="80">
        <v>2</v>
      </c>
      <c r="J20" s="80">
        <v>6</v>
      </c>
      <c r="K20" s="82">
        <v>1</v>
      </c>
      <c r="L20" s="82">
        <v>7</v>
      </c>
      <c r="M20" s="80">
        <v>2</v>
      </c>
      <c r="N20" s="82">
        <v>2</v>
      </c>
      <c r="O20" s="80">
        <v>1</v>
      </c>
      <c r="P20" s="80">
        <v>6</v>
      </c>
      <c r="Q20" s="82">
        <v>2</v>
      </c>
      <c r="R20" s="80">
        <v>0</v>
      </c>
      <c r="S20" s="80">
        <v>0</v>
      </c>
      <c r="T20" s="31"/>
    </row>
    <row r="21" spans="1:20" s="6" customFormat="1" ht="15" customHeight="1">
      <c r="A21" s="21" t="s">
        <v>246</v>
      </c>
      <c r="B21" s="80">
        <v>2</v>
      </c>
      <c r="C21" s="80">
        <v>3</v>
      </c>
      <c r="D21" s="80">
        <v>2</v>
      </c>
      <c r="E21" s="70">
        <v>5.263157894736842</v>
      </c>
      <c r="F21" s="70">
        <v>7.9</v>
      </c>
      <c r="G21" s="70">
        <v>5.555555555555555</v>
      </c>
      <c r="H21" s="80">
        <v>1</v>
      </c>
      <c r="I21" s="80">
        <v>0</v>
      </c>
      <c r="J21" s="80">
        <v>1</v>
      </c>
      <c r="K21" s="80">
        <v>0</v>
      </c>
      <c r="L21" s="80">
        <v>1</v>
      </c>
      <c r="M21" s="80">
        <v>0</v>
      </c>
      <c r="N21" s="80">
        <v>1</v>
      </c>
      <c r="O21" s="80">
        <v>1</v>
      </c>
      <c r="P21" s="80">
        <v>1</v>
      </c>
      <c r="Q21" s="80">
        <v>0</v>
      </c>
      <c r="R21" s="80">
        <v>0</v>
      </c>
      <c r="S21" s="80">
        <v>0</v>
      </c>
      <c r="T21" s="31"/>
    </row>
    <row r="22" spans="1:20" s="6" customFormat="1" ht="15" customHeight="1">
      <c r="A22" s="21" t="s">
        <v>306</v>
      </c>
      <c r="B22" s="275">
        <v>15</v>
      </c>
      <c r="C22" s="275">
        <v>14</v>
      </c>
      <c r="D22" s="275">
        <v>17</v>
      </c>
      <c r="E22" s="276">
        <v>14.423076923076922</v>
      </c>
      <c r="F22" s="276">
        <v>13.9</v>
      </c>
      <c r="G22" s="276">
        <v>20.73170731707317</v>
      </c>
      <c r="H22" s="275">
        <v>4</v>
      </c>
      <c r="I22" s="275">
        <v>4</v>
      </c>
      <c r="J22" s="275">
        <v>6</v>
      </c>
      <c r="K22" s="80">
        <v>3</v>
      </c>
      <c r="L22" s="80">
        <v>3</v>
      </c>
      <c r="M22" s="275">
        <v>2</v>
      </c>
      <c r="N22" s="80">
        <v>2</v>
      </c>
      <c r="O22" s="275">
        <v>3</v>
      </c>
      <c r="P22" s="275">
        <v>1</v>
      </c>
      <c r="Q22" s="80">
        <v>2</v>
      </c>
      <c r="R22" s="275">
        <v>1</v>
      </c>
      <c r="S22" s="275">
        <v>2</v>
      </c>
      <c r="T22" s="31"/>
    </row>
    <row r="23" spans="1:20" s="6" customFormat="1" ht="19.5" customHeight="1">
      <c r="A23" s="23" t="s">
        <v>307</v>
      </c>
      <c r="B23" s="83">
        <v>223</v>
      </c>
      <c r="C23" s="83">
        <v>230</v>
      </c>
      <c r="D23" s="83">
        <v>294</v>
      </c>
      <c r="E23" s="84">
        <v>13.706207744314689</v>
      </c>
      <c r="F23" s="84">
        <v>13.5</v>
      </c>
      <c r="G23" s="84">
        <v>16.90626797009776</v>
      </c>
      <c r="H23" s="83">
        <v>69</v>
      </c>
      <c r="I23" s="83">
        <v>64</v>
      </c>
      <c r="J23" s="83">
        <v>71</v>
      </c>
      <c r="K23" s="83">
        <v>32</v>
      </c>
      <c r="L23" s="83">
        <v>44</v>
      </c>
      <c r="M23" s="83">
        <v>40</v>
      </c>
      <c r="N23" s="83">
        <v>24</v>
      </c>
      <c r="O23" s="83">
        <v>40</v>
      </c>
      <c r="P23" s="83">
        <v>39</v>
      </c>
      <c r="Q23" s="83">
        <v>31</v>
      </c>
      <c r="R23" s="83">
        <v>16</v>
      </c>
      <c r="S23" s="83">
        <v>23</v>
      </c>
      <c r="T23" s="31"/>
    </row>
    <row r="24" spans="1:20" s="6" customFormat="1" ht="19.5" customHeight="1">
      <c r="A24" s="24" t="s">
        <v>249</v>
      </c>
      <c r="B24" s="92"/>
      <c r="C24" s="92"/>
      <c r="D24" s="92"/>
      <c r="F24" s="128"/>
      <c r="G24" s="128"/>
      <c r="I24" s="92"/>
      <c r="J24" s="92"/>
      <c r="L24" s="92"/>
      <c r="M24" s="92"/>
      <c r="O24" s="92"/>
      <c r="P24" s="92"/>
      <c r="R24" s="92"/>
      <c r="S24" s="92"/>
      <c r="T24" s="31"/>
    </row>
    <row r="25" spans="1:20" s="6" customFormat="1" ht="15" customHeight="1">
      <c r="A25" s="21" t="s">
        <v>308</v>
      </c>
      <c r="B25" s="273">
        <v>53</v>
      </c>
      <c r="C25" s="273">
        <v>41</v>
      </c>
      <c r="D25" s="273">
        <v>75</v>
      </c>
      <c r="E25" s="70">
        <v>10.816326530612246</v>
      </c>
      <c r="F25" s="70">
        <v>8.1</v>
      </c>
      <c r="G25" s="70">
        <v>14.940239043824702</v>
      </c>
      <c r="H25" s="80">
        <v>12</v>
      </c>
      <c r="I25" s="80">
        <v>12</v>
      </c>
      <c r="J25" s="80">
        <v>1</v>
      </c>
      <c r="K25" s="80">
        <v>7</v>
      </c>
      <c r="L25" s="80">
        <v>12</v>
      </c>
      <c r="M25" s="80">
        <v>6</v>
      </c>
      <c r="N25" s="80">
        <v>6</v>
      </c>
      <c r="O25" s="80">
        <v>9</v>
      </c>
      <c r="P25" s="80">
        <v>15</v>
      </c>
      <c r="Q25" s="80">
        <v>9</v>
      </c>
      <c r="R25" s="80">
        <v>2</v>
      </c>
      <c r="S25" s="80">
        <v>4</v>
      </c>
      <c r="T25" s="31"/>
    </row>
    <row r="26" spans="1:20" s="6" customFormat="1" ht="15" customHeight="1">
      <c r="A26" s="21" t="s">
        <v>309</v>
      </c>
      <c r="B26" s="273"/>
      <c r="C26" s="273"/>
      <c r="D26" s="273"/>
      <c r="E26" s="70"/>
      <c r="F26" s="70"/>
      <c r="G26" s="70"/>
      <c r="H26" s="80"/>
      <c r="I26" s="80"/>
      <c r="J26" s="80"/>
      <c r="K26" s="80"/>
      <c r="L26" s="80"/>
      <c r="M26" s="80"/>
      <c r="N26" s="80"/>
      <c r="O26" s="80"/>
      <c r="P26" s="80"/>
      <c r="Q26" s="80"/>
      <c r="R26" s="80"/>
      <c r="S26" s="80"/>
      <c r="T26" s="31"/>
    </row>
    <row r="27" spans="1:20" s="6" customFormat="1" ht="15" customHeight="1">
      <c r="A27" s="25" t="s">
        <v>250</v>
      </c>
      <c r="B27" s="273">
        <v>32</v>
      </c>
      <c r="C27" s="273">
        <v>17</v>
      </c>
      <c r="D27" s="273">
        <v>66</v>
      </c>
      <c r="E27" s="70">
        <v>20.77922077922078</v>
      </c>
      <c r="F27" s="70">
        <v>9.3</v>
      </c>
      <c r="G27" s="70">
        <v>14.601769911504425</v>
      </c>
      <c r="H27" s="80">
        <v>6</v>
      </c>
      <c r="I27" s="80">
        <v>5</v>
      </c>
      <c r="J27" s="80">
        <v>1</v>
      </c>
      <c r="K27" s="80">
        <v>1</v>
      </c>
      <c r="L27" s="80">
        <v>6</v>
      </c>
      <c r="M27" s="80">
        <v>11</v>
      </c>
      <c r="N27" s="80">
        <v>4</v>
      </c>
      <c r="O27" s="80">
        <v>4</v>
      </c>
      <c r="P27" s="80">
        <v>8</v>
      </c>
      <c r="Q27" s="80">
        <v>3</v>
      </c>
      <c r="R27" s="80">
        <v>0</v>
      </c>
      <c r="S27" s="80">
        <v>5</v>
      </c>
      <c r="T27" s="31"/>
    </row>
    <row r="28" spans="1:20" s="6" customFormat="1" ht="15" customHeight="1">
      <c r="A28" s="25" t="s">
        <v>251</v>
      </c>
      <c r="B28" s="273">
        <v>25</v>
      </c>
      <c r="C28" s="273">
        <v>23</v>
      </c>
      <c r="D28" s="273">
        <v>48</v>
      </c>
      <c r="E28" s="70">
        <v>14.97005988023952</v>
      </c>
      <c r="F28" s="70">
        <v>15.2</v>
      </c>
      <c r="G28" s="70">
        <v>22.748815165876778</v>
      </c>
      <c r="H28" s="80">
        <v>8</v>
      </c>
      <c r="I28" s="80">
        <v>5</v>
      </c>
      <c r="J28" s="80">
        <v>0</v>
      </c>
      <c r="K28" s="80">
        <v>2</v>
      </c>
      <c r="L28" s="80">
        <v>4</v>
      </c>
      <c r="M28" s="80">
        <v>4</v>
      </c>
      <c r="N28" s="80">
        <v>2</v>
      </c>
      <c r="O28" s="80">
        <v>4</v>
      </c>
      <c r="P28" s="80">
        <v>6</v>
      </c>
      <c r="Q28" s="80">
        <v>5</v>
      </c>
      <c r="R28" s="80">
        <v>1</v>
      </c>
      <c r="S28" s="80">
        <v>3</v>
      </c>
      <c r="T28" s="31"/>
    </row>
    <row r="29" spans="1:20" s="6" customFormat="1" ht="15" customHeight="1">
      <c r="A29" s="25" t="s">
        <v>252</v>
      </c>
      <c r="B29" s="273">
        <v>35</v>
      </c>
      <c r="C29" s="273">
        <v>42</v>
      </c>
      <c r="D29" s="273">
        <v>27</v>
      </c>
      <c r="E29" s="70">
        <v>13.059701492537313</v>
      </c>
      <c r="F29" s="70">
        <v>14.9</v>
      </c>
      <c r="G29" s="70">
        <v>15.428571428571427</v>
      </c>
      <c r="H29" s="80">
        <v>9</v>
      </c>
      <c r="I29" s="80">
        <v>10</v>
      </c>
      <c r="J29" s="80">
        <v>0</v>
      </c>
      <c r="K29" s="80">
        <v>10</v>
      </c>
      <c r="L29" s="80">
        <v>7</v>
      </c>
      <c r="M29" s="80">
        <v>9</v>
      </c>
      <c r="N29" s="80">
        <v>2</v>
      </c>
      <c r="O29" s="80">
        <v>6</v>
      </c>
      <c r="P29" s="80">
        <v>2</v>
      </c>
      <c r="Q29" s="80">
        <v>3</v>
      </c>
      <c r="R29" s="80">
        <v>4</v>
      </c>
      <c r="S29" s="80">
        <v>2</v>
      </c>
      <c r="T29" s="31"/>
    </row>
    <row r="30" spans="1:20" s="6" customFormat="1" ht="15" customHeight="1">
      <c r="A30" s="25" t="s">
        <v>253</v>
      </c>
      <c r="B30" s="273">
        <v>78</v>
      </c>
      <c r="C30" s="273">
        <v>107</v>
      </c>
      <c r="D30" s="273">
        <v>78</v>
      </c>
      <c r="E30" s="70">
        <v>14.233576642335766</v>
      </c>
      <c r="F30" s="70">
        <v>18.4</v>
      </c>
      <c r="G30" s="70">
        <v>19.548872180451127</v>
      </c>
      <c r="H30" s="80">
        <v>34</v>
      </c>
      <c r="I30" s="80">
        <v>32</v>
      </c>
      <c r="J30" s="80">
        <v>0</v>
      </c>
      <c r="K30" s="80">
        <v>12</v>
      </c>
      <c r="L30" s="80">
        <v>15</v>
      </c>
      <c r="M30" s="80">
        <v>10</v>
      </c>
      <c r="N30" s="80">
        <v>10</v>
      </c>
      <c r="O30" s="80">
        <v>17</v>
      </c>
      <c r="P30" s="80">
        <v>8</v>
      </c>
      <c r="Q30" s="80">
        <v>11</v>
      </c>
      <c r="R30" s="80">
        <v>9</v>
      </c>
      <c r="S30" s="80">
        <v>9</v>
      </c>
      <c r="T30" s="31"/>
    </row>
    <row r="31" spans="1:20" s="6" customFormat="1" ht="19.5" customHeight="1">
      <c r="A31" s="23" t="s">
        <v>307</v>
      </c>
      <c r="B31" s="83">
        <v>223</v>
      </c>
      <c r="C31" s="83">
        <v>230</v>
      </c>
      <c r="D31" s="83">
        <v>294</v>
      </c>
      <c r="E31" s="84">
        <v>13.706207744314689</v>
      </c>
      <c r="F31" s="84">
        <v>13.5</v>
      </c>
      <c r="G31" s="84">
        <v>16.90626797009776</v>
      </c>
      <c r="H31" s="83">
        <v>69</v>
      </c>
      <c r="I31" s="83">
        <v>64</v>
      </c>
      <c r="J31" s="83">
        <v>2</v>
      </c>
      <c r="K31" s="83">
        <v>32</v>
      </c>
      <c r="L31" s="83">
        <v>44</v>
      </c>
      <c r="M31" s="83">
        <v>40</v>
      </c>
      <c r="N31" s="83">
        <v>24</v>
      </c>
      <c r="O31" s="83">
        <v>40</v>
      </c>
      <c r="P31" s="83">
        <v>39</v>
      </c>
      <c r="Q31" s="83">
        <v>31</v>
      </c>
      <c r="R31" s="83">
        <v>16</v>
      </c>
      <c r="S31" s="83">
        <v>23</v>
      </c>
      <c r="T31" s="31"/>
    </row>
    <row r="32" spans="1:4" ht="12.75">
      <c r="A32" s="2" t="s">
        <v>375</v>
      </c>
      <c r="B32" s="8"/>
      <c r="C32" s="8"/>
      <c r="D32" s="8"/>
    </row>
    <row r="34" spans="2:19" ht="12.75">
      <c r="B34" s="32"/>
      <c r="C34" s="32"/>
      <c r="D34" s="32"/>
      <c r="E34" s="32"/>
      <c r="F34" s="32"/>
      <c r="G34" s="32"/>
      <c r="H34" s="32"/>
      <c r="I34" s="32"/>
      <c r="J34" s="32"/>
      <c r="K34" s="32"/>
      <c r="L34" s="32"/>
      <c r="M34" s="32"/>
      <c r="N34" s="32"/>
      <c r="O34" s="32"/>
      <c r="P34" s="32"/>
      <c r="Q34" s="32"/>
      <c r="R34" s="32"/>
      <c r="S34" s="32"/>
    </row>
    <row r="35" spans="2:19" ht="12.75">
      <c r="B35" s="32"/>
      <c r="C35" s="32"/>
      <c r="D35" s="32"/>
      <c r="E35" s="32"/>
      <c r="F35" s="32"/>
      <c r="G35" s="32"/>
      <c r="H35" s="32"/>
      <c r="I35" s="32"/>
      <c r="J35" s="32"/>
      <c r="K35" s="32"/>
      <c r="L35" s="32"/>
      <c r="M35" s="32"/>
      <c r="N35" s="32"/>
      <c r="O35" s="32"/>
      <c r="P35" s="32"/>
      <c r="Q35" s="32"/>
      <c r="R35" s="32"/>
      <c r="S35" s="32"/>
    </row>
    <row r="37" ht="12.75">
      <c r="F37" s="277"/>
    </row>
  </sheetData>
  <mergeCells count="11">
    <mergeCell ref="R3:S3"/>
    <mergeCell ref="A2:I2"/>
    <mergeCell ref="B5:G5"/>
    <mergeCell ref="B6:D6"/>
    <mergeCell ref="E6:G6"/>
    <mergeCell ref="A3:L3"/>
    <mergeCell ref="H5:S5"/>
    <mergeCell ref="H6:J6"/>
    <mergeCell ref="K6:M6"/>
    <mergeCell ref="N6:P6"/>
    <mergeCell ref="Q6:S6"/>
  </mergeCells>
  <printOptions horizontalCentered="1" verticalCentered="1"/>
  <pageMargins left="0" right="0" top="0.7874015748031497" bottom="0.7874015748031497" header="0.3937007874015748" footer="0"/>
  <pageSetup horizontalDpi="120" verticalDpi="120" orientation="landscape" paperSize="9" scale="80" r:id="rId1"/>
  <headerFooter alignWithMargins="0">
    <oddFooter>&amp;L&amp;"Myriad Pro,Semibold"&amp;8CNMV. &amp;"Myriad Pro,Normal"Informe Anual  de Gobierno Corporativo</oddFooter>
  </headerFooter>
</worksheet>
</file>

<file path=xl/worksheets/sheet24.xml><?xml version="1.0" encoding="utf-8"?>
<worksheet xmlns="http://schemas.openxmlformats.org/spreadsheetml/2006/main" xmlns:r="http://schemas.openxmlformats.org/officeDocument/2006/relationships">
  <sheetPr codeName="Hoja23"/>
  <dimension ref="A1:P37"/>
  <sheetViews>
    <sheetView workbookViewId="0" topLeftCell="A1">
      <selection activeCell="A39" sqref="A39"/>
    </sheetView>
  </sheetViews>
  <sheetFormatPr defaultColWidth="11.421875" defaultRowHeight="12.75"/>
  <cols>
    <col min="1" max="1" width="50.140625" style="2" customWidth="1"/>
    <col min="2" max="16" width="7.7109375" style="2" customWidth="1"/>
    <col min="17" max="16384" width="11.421875" style="2" customWidth="1"/>
  </cols>
  <sheetData>
    <row r="1" spans="4:6" ht="11.25">
      <c r="D1" s="40"/>
      <c r="E1" s="40"/>
      <c r="F1" s="40"/>
    </row>
    <row r="2" ht="30" customHeight="1"/>
    <row r="3" spans="1:11" s="11" customFormat="1" ht="15.75">
      <c r="A3" s="458"/>
      <c r="B3" s="458"/>
      <c r="C3" s="458"/>
      <c r="D3" s="458"/>
      <c r="E3" s="458"/>
      <c r="F3" s="458"/>
      <c r="G3" s="458"/>
      <c r="H3" s="458"/>
      <c r="I3" s="458"/>
      <c r="J3" s="458"/>
      <c r="K3" s="458"/>
    </row>
    <row r="4" spans="1:16" s="11" customFormat="1" ht="23.25" customHeight="1">
      <c r="A4" s="517" t="s">
        <v>11</v>
      </c>
      <c r="B4" s="517"/>
      <c r="C4" s="517"/>
      <c r="D4" s="517"/>
      <c r="E4" s="517"/>
      <c r="F4" s="517"/>
      <c r="G4" s="517"/>
      <c r="H4" s="517"/>
      <c r="I4" s="517"/>
      <c r="J4" s="517"/>
      <c r="K4" s="517"/>
      <c r="L4" s="13"/>
      <c r="M4" s="13"/>
      <c r="N4" s="13"/>
      <c r="O4" s="13"/>
      <c r="P4" s="27" t="s">
        <v>12</v>
      </c>
    </row>
    <row r="6" spans="1:16" ht="44.25" customHeight="1">
      <c r="A6" s="278"/>
      <c r="B6" s="518" t="s">
        <v>13</v>
      </c>
      <c r="C6" s="518"/>
      <c r="D6" s="518"/>
      <c r="E6" s="518" t="s">
        <v>14</v>
      </c>
      <c r="F6" s="518"/>
      <c r="G6" s="518"/>
      <c r="H6" s="518" t="s">
        <v>15</v>
      </c>
      <c r="I6" s="518"/>
      <c r="J6" s="518"/>
      <c r="K6" s="518" t="s">
        <v>16</v>
      </c>
      <c r="L6" s="518"/>
      <c r="M6" s="518"/>
      <c r="N6" s="518" t="s">
        <v>17</v>
      </c>
      <c r="O6" s="518"/>
      <c r="P6" s="518"/>
    </row>
    <row r="7" spans="1:16" ht="15" customHeight="1">
      <c r="A7" s="27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row>
    <row r="8" spans="1:16" ht="26.25" customHeight="1">
      <c r="A8" s="280" t="s">
        <v>18</v>
      </c>
      <c r="B8" s="281">
        <v>255</v>
      </c>
      <c r="C8" s="281">
        <v>258</v>
      </c>
      <c r="D8" s="281">
        <v>274</v>
      </c>
      <c r="E8" s="281">
        <v>1</v>
      </c>
      <c r="F8" s="281">
        <v>3</v>
      </c>
      <c r="G8" s="281">
        <v>6</v>
      </c>
      <c r="H8" s="281"/>
      <c r="I8" s="281"/>
      <c r="J8" s="281"/>
      <c r="K8" s="281"/>
      <c r="L8" s="281"/>
      <c r="M8" s="281"/>
      <c r="N8" s="281"/>
      <c r="O8" s="281"/>
      <c r="P8" s="281">
        <v>1</v>
      </c>
    </row>
    <row r="9" spans="1:16" ht="26.25" customHeight="1">
      <c r="A9" s="282" t="s">
        <v>19</v>
      </c>
      <c r="B9" s="283">
        <v>546</v>
      </c>
      <c r="C9" s="283">
        <v>560</v>
      </c>
      <c r="D9" s="283">
        <v>565</v>
      </c>
      <c r="E9" s="283">
        <v>44</v>
      </c>
      <c r="F9" s="283">
        <v>41</v>
      </c>
      <c r="G9" s="283">
        <v>43</v>
      </c>
      <c r="H9" s="283">
        <v>10</v>
      </c>
      <c r="I9" s="283">
        <v>10</v>
      </c>
      <c r="J9" s="283">
        <v>9</v>
      </c>
      <c r="K9" s="283">
        <v>3</v>
      </c>
      <c r="L9" s="283">
        <v>3</v>
      </c>
      <c r="M9" s="283">
        <v>4</v>
      </c>
      <c r="N9" s="283">
        <v>2</v>
      </c>
      <c r="O9" s="283">
        <v>2</v>
      </c>
      <c r="P9" s="283">
        <v>1</v>
      </c>
    </row>
    <row r="10" spans="1:16" ht="26.25" customHeight="1">
      <c r="A10" s="282" t="s">
        <v>20</v>
      </c>
      <c r="B10" s="283">
        <v>371</v>
      </c>
      <c r="C10" s="283">
        <v>387</v>
      </c>
      <c r="D10" s="283">
        <v>346</v>
      </c>
      <c r="E10" s="283">
        <v>28</v>
      </c>
      <c r="F10" s="283">
        <v>24</v>
      </c>
      <c r="G10" s="283">
        <v>24</v>
      </c>
      <c r="H10" s="283">
        <v>4</v>
      </c>
      <c r="I10" s="283">
        <v>4</v>
      </c>
      <c r="J10" s="283">
        <v>6</v>
      </c>
      <c r="K10" s="283">
        <v>2</v>
      </c>
      <c r="L10" s="283"/>
      <c r="M10" s="283"/>
      <c r="N10" s="283"/>
      <c r="O10" s="283"/>
      <c r="P10" s="283">
        <v>1</v>
      </c>
    </row>
    <row r="11" spans="1:16" ht="26.25" customHeight="1">
      <c r="A11" s="282" t="s">
        <v>21</v>
      </c>
      <c r="B11" s="283">
        <v>74</v>
      </c>
      <c r="C11" s="283">
        <v>75</v>
      </c>
      <c r="D11" s="283">
        <v>68</v>
      </c>
      <c r="E11" s="283"/>
      <c r="F11" s="283"/>
      <c r="G11" s="283">
        <v>1</v>
      </c>
      <c r="H11" s="283"/>
      <c r="I11" s="283"/>
      <c r="J11" s="283"/>
      <c r="K11" s="283"/>
      <c r="L11" s="283"/>
      <c r="M11" s="283"/>
      <c r="N11" s="283"/>
      <c r="O11" s="283"/>
      <c r="P11" s="283"/>
    </row>
    <row r="12" spans="1:16" ht="26.25" customHeight="1">
      <c r="A12" s="282" t="s">
        <v>22</v>
      </c>
      <c r="B12" s="283"/>
      <c r="C12" s="283"/>
      <c r="D12" s="283"/>
      <c r="E12" s="283">
        <v>13</v>
      </c>
      <c r="F12" s="283">
        <v>22</v>
      </c>
      <c r="G12" s="283">
        <v>27</v>
      </c>
      <c r="H12" s="283">
        <v>7</v>
      </c>
      <c r="I12" s="283">
        <v>6</v>
      </c>
      <c r="J12" s="283">
        <v>6</v>
      </c>
      <c r="K12" s="283"/>
      <c r="L12" s="283">
        <v>3</v>
      </c>
      <c r="M12" s="283">
        <v>3</v>
      </c>
      <c r="N12" s="283">
        <v>1</v>
      </c>
      <c r="O12" s="283"/>
      <c r="P12" s="283"/>
    </row>
    <row r="13" spans="1:16" ht="26.25" customHeight="1">
      <c r="A13" s="282" t="s">
        <v>23</v>
      </c>
      <c r="B13" s="283"/>
      <c r="C13" s="283"/>
      <c r="D13" s="283"/>
      <c r="E13" s="283">
        <v>11</v>
      </c>
      <c r="F13" s="283">
        <v>16</v>
      </c>
      <c r="G13" s="283">
        <v>19</v>
      </c>
      <c r="H13" s="283">
        <v>4</v>
      </c>
      <c r="I13" s="283">
        <v>6</v>
      </c>
      <c r="J13" s="283">
        <v>5</v>
      </c>
      <c r="K13" s="283">
        <v>1</v>
      </c>
      <c r="L13" s="283">
        <v>3</v>
      </c>
      <c r="M13" s="283">
        <v>6</v>
      </c>
      <c r="N13" s="283">
        <v>1</v>
      </c>
      <c r="O13" s="283">
        <v>1</v>
      </c>
      <c r="P13" s="283">
        <v>1</v>
      </c>
    </row>
    <row r="14" spans="1:16" ht="26.25" customHeight="1">
      <c r="A14" s="282" t="s">
        <v>24</v>
      </c>
      <c r="B14" s="283"/>
      <c r="C14" s="283"/>
      <c r="D14" s="283"/>
      <c r="E14" s="283">
        <v>3</v>
      </c>
      <c r="F14" s="283">
        <v>3</v>
      </c>
      <c r="G14" s="283">
        <v>7</v>
      </c>
      <c r="H14" s="283"/>
      <c r="I14" s="283"/>
      <c r="J14" s="283">
        <v>2</v>
      </c>
      <c r="K14" s="283"/>
      <c r="L14" s="283">
        <v>1</v>
      </c>
      <c r="M14" s="283"/>
      <c r="N14" s="283"/>
      <c r="O14" s="283"/>
      <c r="P14" s="283"/>
    </row>
    <row r="15" spans="1:16" ht="26.25" customHeight="1">
      <c r="A15" s="282" t="s">
        <v>25</v>
      </c>
      <c r="B15" s="283"/>
      <c r="C15" s="283"/>
      <c r="D15" s="283"/>
      <c r="E15" s="283">
        <v>13</v>
      </c>
      <c r="F15" s="283">
        <v>14</v>
      </c>
      <c r="G15" s="283">
        <v>11</v>
      </c>
      <c r="H15" s="283">
        <v>1</v>
      </c>
      <c r="I15" s="283"/>
      <c r="J15" s="283"/>
      <c r="K15" s="283"/>
      <c r="L15" s="283"/>
      <c r="M15" s="283"/>
      <c r="N15" s="283"/>
      <c r="O15" s="283"/>
      <c r="P15" s="283"/>
    </row>
    <row r="16" spans="1:16" ht="26.25" customHeight="1">
      <c r="A16" s="282" t="s">
        <v>26</v>
      </c>
      <c r="B16" s="283"/>
      <c r="C16" s="283"/>
      <c r="D16" s="283"/>
      <c r="E16" s="283">
        <v>9</v>
      </c>
      <c r="F16" s="283">
        <v>11</v>
      </c>
      <c r="G16" s="283">
        <v>12</v>
      </c>
      <c r="H16" s="283"/>
      <c r="I16" s="283"/>
      <c r="J16" s="283">
        <v>1</v>
      </c>
      <c r="K16" s="283"/>
      <c r="L16" s="283"/>
      <c r="M16" s="283"/>
      <c r="N16" s="283"/>
      <c r="O16" s="283"/>
      <c r="P16" s="283"/>
    </row>
    <row r="17" spans="1:16" ht="26.25" customHeight="1">
      <c r="A17" s="225" t="s">
        <v>27</v>
      </c>
      <c r="B17" s="283"/>
      <c r="C17" s="283"/>
      <c r="D17" s="283"/>
      <c r="E17" s="283">
        <v>2</v>
      </c>
      <c r="F17" s="283">
        <v>2</v>
      </c>
      <c r="G17" s="283">
        <v>2</v>
      </c>
      <c r="H17" s="283"/>
      <c r="I17" s="283"/>
      <c r="J17" s="283"/>
      <c r="K17" s="283"/>
      <c r="L17" s="283"/>
      <c r="M17" s="283"/>
      <c r="N17" s="283"/>
      <c r="O17" s="283"/>
      <c r="P17" s="283"/>
    </row>
    <row r="18" spans="1:16" ht="26.25" customHeight="1">
      <c r="A18" s="282" t="s">
        <v>28</v>
      </c>
      <c r="B18" s="283"/>
      <c r="C18" s="283"/>
      <c r="D18" s="283"/>
      <c r="E18" s="283"/>
      <c r="F18" s="283"/>
      <c r="G18" s="283"/>
      <c r="H18" s="283">
        <v>1</v>
      </c>
      <c r="I18" s="283">
        <v>2</v>
      </c>
      <c r="J18" s="283">
        <v>4</v>
      </c>
      <c r="K18" s="283">
        <v>1</v>
      </c>
      <c r="L18" s="283">
        <v>2</v>
      </c>
      <c r="M18" s="283"/>
      <c r="N18" s="283"/>
      <c r="O18" s="283"/>
      <c r="P18" s="283"/>
    </row>
    <row r="19" spans="1:16" ht="26.25" customHeight="1">
      <c r="A19" s="282" t="s">
        <v>29</v>
      </c>
      <c r="B19" s="283"/>
      <c r="C19" s="283"/>
      <c r="D19" s="283"/>
      <c r="E19" s="283"/>
      <c r="F19" s="283"/>
      <c r="G19" s="283"/>
      <c r="H19" s="283"/>
      <c r="I19" s="283"/>
      <c r="J19" s="283">
        <v>1</v>
      </c>
      <c r="K19" s="283">
        <v>1</v>
      </c>
      <c r="L19" s="283"/>
      <c r="M19" s="283"/>
      <c r="N19" s="283"/>
      <c r="O19" s="283">
        <v>1</v>
      </c>
      <c r="P19" s="283">
        <v>1</v>
      </c>
    </row>
    <row r="20" spans="1:16" ht="11.25">
      <c r="A20" s="284" t="s">
        <v>30</v>
      </c>
      <c r="B20" s="285"/>
      <c r="C20" s="285"/>
      <c r="D20" s="285"/>
      <c r="E20" s="285"/>
      <c r="F20" s="285"/>
      <c r="G20" s="285"/>
      <c r="H20" s="285"/>
      <c r="I20" s="285"/>
      <c r="J20" s="285">
        <v>1</v>
      </c>
      <c r="K20" s="285"/>
      <c r="L20" s="285"/>
      <c r="M20" s="285"/>
      <c r="N20" s="285"/>
      <c r="O20" s="285"/>
      <c r="P20" s="285"/>
    </row>
    <row r="21" spans="1:16" ht="11.25">
      <c r="A21" s="3" t="s">
        <v>365</v>
      </c>
      <c r="B21" s="286">
        <v>1246</v>
      </c>
      <c r="C21" s="286">
        <v>1280</v>
      </c>
      <c r="D21" s="286">
        <v>1253</v>
      </c>
      <c r="E21" s="286">
        <v>124</v>
      </c>
      <c r="F21" s="286">
        <v>136</v>
      </c>
      <c r="G21" s="286">
        <v>152</v>
      </c>
      <c r="H21" s="286">
        <v>27</v>
      </c>
      <c r="I21" s="286">
        <v>28</v>
      </c>
      <c r="J21" s="286">
        <v>35</v>
      </c>
      <c r="K21" s="286">
        <v>8</v>
      </c>
      <c r="L21" s="286">
        <v>12</v>
      </c>
      <c r="M21" s="286">
        <v>13</v>
      </c>
      <c r="N21" s="286">
        <v>4</v>
      </c>
      <c r="O21" s="286">
        <v>4</v>
      </c>
      <c r="P21" s="286">
        <v>5</v>
      </c>
    </row>
    <row r="22" spans="1:16" ht="11.25">
      <c r="A22" s="3" t="s">
        <v>366</v>
      </c>
      <c r="B22" s="287">
        <v>88.43151171043293</v>
      </c>
      <c r="C22" s="287">
        <v>87.67123287671232</v>
      </c>
      <c r="D22" s="287">
        <v>85.93964334705075</v>
      </c>
      <c r="E22" s="287">
        <v>8.800567778566359</v>
      </c>
      <c r="F22" s="287">
        <v>9.315068493150685</v>
      </c>
      <c r="G22" s="287">
        <v>10.425240054869684</v>
      </c>
      <c r="H22" s="287">
        <v>1.9162526614620299</v>
      </c>
      <c r="I22" s="287">
        <v>1.9178082191780823</v>
      </c>
      <c r="J22" s="287">
        <v>2.400548696844993</v>
      </c>
      <c r="K22" s="287">
        <v>0.5677785663591199</v>
      </c>
      <c r="L22" s="287">
        <v>0.821917808219178</v>
      </c>
      <c r="M22" s="287">
        <v>0.8916323731138546</v>
      </c>
      <c r="N22" s="287">
        <v>0.28388928317955997</v>
      </c>
      <c r="O22" s="287">
        <v>0.273972602739726</v>
      </c>
      <c r="P22" s="287">
        <v>0.3429355281207133</v>
      </c>
    </row>
    <row r="23" ht="11.25">
      <c r="A23" s="2" t="s">
        <v>375</v>
      </c>
    </row>
    <row r="27" spans="2:4" ht="11.25">
      <c r="B27" s="32"/>
      <c r="C27" s="32"/>
      <c r="D27" s="32"/>
    </row>
    <row r="30" ht="11.25">
      <c r="G30" s="32"/>
    </row>
    <row r="35" ht="11.25">
      <c r="D35" s="32"/>
    </row>
    <row r="37" ht="11.25">
      <c r="F37" s="60"/>
    </row>
  </sheetData>
  <mergeCells count="7">
    <mergeCell ref="A3:K3"/>
    <mergeCell ref="A4:K4"/>
    <mergeCell ref="K6:M6"/>
    <mergeCell ref="N6:P6"/>
    <mergeCell ref="B6:D6"/>
    <mergeCell ref="E6:G6"/>
    <mergeCell ref="H6:J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25.xml><?xml version="1.0" encoding="utf-8"?>
<worksheet xmlns="http://schemas.openxmlformats.org/spreadsheetml/2006/main" xmlns:r="http://schemas.openxmlformats.org/officeDocument/2006/relationships">
  <sheetPr codeName="Hoja24"/>
  <dimension ref="A2:Q37"/>
  <sheetViews>
    <sheetView workbookViewId="0" topLeftCell="A1">
      <selection activeCell="A39" sqref="A39"/>
    </sheetView>
  </sheetViews>
  <sheetFormatPr defaultColWidth="11.421875" defaultRowHeight="12.75"/>
  <cols>
    <col min="1" max="1" width="44.421875" style="2" customWidth="1"/>
    <col min="2" max="16" width="7.7109375" style="2" customWidth="1"/>
    <col min="17" max="16384" width="11.421875" style="2" customWidth="1"/>
  </cols>
  <sheetData>
    <row r="2" spans="1:11" s="11" customFormat="1" ht="15.75">
      <c r="A2" s="458"/>
      <c r="B2" s="458"/>
      <c r="C2" s="458"/>
      <c r="D2" s="458"/>
      <c r="E2" s="458"/>
      <c r="F2" s="458"/>
      <c r="G2" s="458"/>
      <c r="H2" s="458"/>
      <c r="I2" s="458"/>
      <c r="J2" s="458"/>
      <c r="K2" s="458"/>
    </row>
    <row r="3" spans="1:16" s="11" customFormat="1" ht="23.25" customHeight="1">
      <c r="A3" s="517" t="s">
        <v>31</v>
      </c>
      <c r="B3" s="517"/>
      <c r="C3" s="517"/>
      <c r="D3" s="517"/>
      <c r="E3" s="517"/>
      <c r="F3" s="517"/>
      <c r="G3" s="517"/>
      <c r="H3" s="517"/>
      <c r="I3" s="517"/>
      <c r="J3" s="517"/>
      <c r="K3" s="517"/>
      <c r="L3" s="13"/>
      <c r="M3" s="13"/>
      <c r="N3" s="13"/>
      <c r="O3" s="522" t="s">
        <v>32</v>
      </c>
      <c r="P3" s="451"/>
    </row>
    <row r="5" spans="1:16" ht="38.25" customHeight="1">
      <c r="A5" s="470"/>
      <c r="B5" s="462" t="s">
        <v>13</v>
      </c>
      <c r="C5" s="462"/>
      <c r="D5" s="462"/>
      <c r="E5" s="462" t="s">
        <v>446</v>
      </c>
      <c r="F5" s="462"/>
      <c r="G5" s="462"/>
      <c r="H5" s="462" t="s">
        <v>447</v>
      </c>
      <c r="I5" s="462"/>
      <c r="J5" s="462"/>
      <c r="K5" s="462" t="s">
        <v>33</v>
      </c>
      <c r="L5" s="462"/>
      <c r="M5" s="462"/>
      <c r="N5" s="462" t="s">
        <v>17</v>
      </c>
      <c r="O5" s="462"/>
      <c r="P5" s="462"/>
    </row>
    <row r="6" spans="1:16" ht="15" customHeight="1">
      <c r="A6" s="521"/>
      <c r="B6" s="19">
        <v>2009</v>
      </c>
      <c r="C6" s="19">
        <v>2008</v>
      </c>
      <c r="D6" s="19">
        <v>2007</v>
      </c>
      <c r="E6" s="19">
        <v>2009</v>
      </c>
      <c r="F6" s="19">
        <v>2008</v>
      </c>
      <c r="G6" s="19">
        <v>2007</v>
      </c>
      <c r="H6" s="19">
        <v>2009</v>
      </c>
      <c r="I6" s="19">
        <v>2008</v>
      </c>
      <c r="J6" s="19">
        <v>2007</v>
      </c>
      <c r="K6" s="19">
        <v>2009</v>
      </c>
      <c r="L6" s="19">
        <v>2008</v>
      </c>
      <c r="M6" s="19">
        <v>2007</v>
      </c>
      <c r="N6" s="19">
        <v>2009</v>
      </c>
      <c r="O6" s="19">
        <v>2008</v>
      </c>
      <c r="P6" s="19">
        <v>2007</v>
      </c>
    </row>
    <row r="7" spans="1:17" ht="25.5" customHeight="1">
      <c r="A7" s="280" t="s">
        <v>34</v>
      </c>
      <c r="B7" s="289">
        <v>20.46548956661316</v>
      </c>
      <c r="C7" s="289">
        <v>20.15625</v>
      </c>
      <c r="D7" s="289">
        <v>21.86751795690343</v>
      </c>
      <c r="E7" s="289">
        <v>0.8064516129032258</v>
      </c>
      <c r="F7" s="289">
        <v>2.2058823529411766</v>
      </c>
      <c r="G7" s="289">
        <v>3.9473684210526314</v>
      </c>
      <c r="H7" s="289"/>
      <c r="I7" s="289"/>
      <c r="J7" s="289"/>
      <c r="K7" s="289"/>
      <c r="L7" s="289"/>
      <c r="M7" s="289"/>
      <c r="N7" s="289"/>
      <c r="O7" s="289"/>
      <c r="P7" s="289">
        <v>20</v>
      </c>
      <c r="Q7" s="17"/>
    </row>
    <row r="8" spans="1:17" ht="25.5" customHeight="1">
      <c r="A8" s="282" t="s">
        <v>19</v>
      </c>
      <c r="B8" s="289">
        <v>43.82022471910113</v>
      </c>
      <c r="C8" s="289">
        <v>43.75</v>
      </c>
      <c r="D8" s="289">
        <v>45.09177972865124</v>
      </c>
      <c r="E8" s="289">
        <v>35.483870967741936</v>
      </c>
      <c r="F8" s="289">
        <v>30.14705882352941</v>
      </c>
      <c r="G8" s="289">
        <v>28.289473684210524</v>
      </c>
      <c r="H8" s="289">
        <v>37.03703703703704</v>
      </c>
      <c r="I8" s="289">
        <v>35.714285714285715</v>
      </c>
      <c r="J8" s="289">
        <v>25.71428571428571</v>
      </c>
      <c r="K8" s="289">
        <v>37.5</v>
      </c>
      <c r="L8" s="289">
        <v>25</v>
      </c>
      <c r="M8" s="289">
        <v>30.76923076923077</v>
      </c>
      <c r="N8" s="289">
        <v>50</v>
      </c>
      <c r="O8" s="289">
        <v>50</v>
      </c>
      <c r="P8" s="289"/>
      <c r="Q8" s="17"/>
    </row>
    <row r="9" spans="1:17" ht="25.5" customHeight="1">
      <c r="A9" s="282" t="s">
        <v>35</v>
      </c>
      <c r="B9" s="289">
        <v>29.775280898876407</v>
      </c>
      <c r="C9" s="289">
        <v>30.234375</v>
      </c>
      <c r="D9" s="289">
        <v>27.613727055067837</v>
      </c>
      <c r="E9" s="289">
        <v>22.58064516129032</v>
      </c>
      <c r="F9" s="289">
        <v>17.647058823529413</v>
      </c>
      <c r="G9" s="289">
        <v>15.789473684210526</v>
      </c>
      <c r="H9" s="289">
        <v>14.814814814814813</v>
      </c>
      <c r="I9" s="289">
        <v>14.285714285714285</v>
      </c>
      <c r="J9" s="289">
        <v>17.142857142857142</v>
      </c>
      <c r="K9" s="289">
        <v>25</v>
      </c>
      <c r="L9" s="289"/>
      <c r="M9" s="289"/>
      <c r="N9" s="289"/>
      <c r="O9" s="289"/>
      <c r="P9" s="289"/>
      <c r="Q9" s="17"/>
    </row>
    <row r="10" spans="1:17" ht="25.5" customHeight="1">
      <c r="A10" s="282" t="s">
        <v>36</v>
      </c>
      <c r="B10" s="289">
        <v>5.9390048154093105</v>
      </c>
      <c r="C10" s="289">
        <v>5.859375</v>
      </c>
      <c r="D10" s="289">
        <v>5.426975259377494</v>
      </c>
      <c r="E10" s="289"/>
      <c r="F10" s="289"/>
      <c r="G10" s="289">
        <v>0.6578947368421052</v>
      </c>
      <c r="H10" s="289"/>
      <c r="I10" s="289"/>
      <c r="J10" s="289"/>
      <c r="K10" s="289"/>
      <c r="L10" s="289"/>
      <c r="M10" s="289"/>
      <c r="N10" s="289"/>
      <c r="O10" s="289"/>
      <c r="P10" s="289"/>
      <c r="Q10" s="17"/>
    </row>
    <row r="11" spans="1:16" ht="25.5" customHeight="1">
      <c r="A11" s="282" t="s">
        <v>22</v>
      </c>
      <c r="B11" s="283"/>
      <c r="C11" s="289"/>
      <c r="D11" s="289"/>
      <c r="E11" s="289">
        <v>10.483870967741936</v>
      </c>
      <c r="F11" s="289">
        <v>16.176470588235293</v>
      </c>
      <c r="G11" s="289">
        <v>17.763157894736842</v>
      </c>
      <c r="H11" s="289">
        <v>25.925925925925924</v>
      </c>
      <c r="I11" s="289">
        <v>21.428571428571427</v>
      </c>
      <c r="J11" s="289">
        <v>17.142857142857142</v>
      </c>
      <c r="K11" s="289"/>
      <c r="L11" s="289">
        <v>25</v>
      </c>
      <c r="M11" s="289">
        <v>23.076923076923077</v>
      </c>
      <c r="N11" s="289">
        <v>25</v>
      </c>
      <c r="O11" s="289"/>
      <c r="P11" s="289"/>
    </row>
    <row r="12" spans="1:16" ht="25.5" customHeight="1">
      <c r="A12" s="282" t="s">
        <v>23</v>
      </c>
      <c r="B12" s="283"/>
      <c r="C12" s="289"/>
      <c r="D12" s="289"/>
      <c r="E12" s="289">
        <v>8.870967741935484</v>
      </c>
      <c r="F12" s="289">
        <v>11.76470588235294</v>
      </c>
      <c r="G12" s="289">
        <v>12.5</v>
      </c>
      <c r="H12" s="289">
        <v>14.814814814814813</v>
      </c>
      <c r="I12" s="289">
        <v>21.428571428571427</v>
      </c>
      <c r="J12" s="289">
        <v>14.285714285714285</v>
      </c>
      <c r="K12" s="289">
        <v>12.5</v>
      </c>
      <c r="L12" s="289">
        <v>25</v>
      </c>
      <c r="M12" s="289">
        <v>46.15384615384615</v>
      </c>
      <c r="N12" s="289">
        <v>25</v>
      </c>
      <c r="O12" s="289">
        <v>25</v>
      </c>
      <c r="P12" s="289">
        <v>20</v>
      </c>
    </row>
    <row r="13" spans="1:16" ht="25.5" customHeight="1">
      <c r="A13" s="282" t="s">
        <v>37</v>
      </c>
      <c r="B13" s="283"/>
      <c r="C13" s="289"/>
      <c r="D13" s="289"/>
      <c r="E13" s="289">
        <v>2.4193548387096775</v>
      </c>
      <c r="F13" s="289">
        <v>2.2058823529411766</v>
      </c>
      <c r="G13" s="289">
        <v>4.605263157894736</v>
      </c>
      <c r="H13" s="289"/>
      <c r="I13" s="289"/>
      <c r="J13" s="289"/>
      <c r="K13" s="289"/>
      <c r="L13" s="289">
        <v>8.333333333333332</v>
      </c>
      <c r="M13" s="289"/>
      <c r="N13" s="289"/>
      <c r="O13" s="289"/>
      <c r="P13" s="289"/>
    </row>
    <row r="14" spans="1:16" ht="25.5" customHeight="1">
      <c r="A14" s="282" t="s">
        <v>38</v>
      </c>
      <c r="B14" s="283"/>
      <c r="C14" s="289"/>
      <c r="D14" s="289"/>
      <c r="E14" s="289">
        <v>10.483870967741936</v>
      </c>
      <c r="F14" s="289">
        <v>10.294117647058822</v>
      </c>
      <c r="G14" s="289">
        <v>7.236842105263158</v>
      </c>
      <c r="H14" s="289">
        <v>3.7037037037037033</v>
      </c>
      <c r="I14" s="289"/>
      <c r="J14" s="289"/>
      <c r="K14" s="289"/>
      <c r="L14" s="289"/>
      <c r="M14" s="289"/>
      <c r="N14" s="289"/>
      <c r="O14" s="289"/>
      <c r="P14" s="289"/>
    </row>
    <row r="15" spans="1:16" ht="25.5" customHeight="1">
      <c r="A15" s="282" t="s">
        <v>26</v>
      </c>
      <c r="B15" s="283"/>
      <c r="C15" s="289"/>
      <c r="D15" s="289"/>
      <c r="E15" s="289">
        <v>7.258064516129033</v>
      </c>
      <c r="F15" s="289">
        <v>8.088235294117647</v>
      </c>
      <c r="G15" s="289">
        <v>7.894736842105263</v>
      </c>
      <c r="H15" s="289"/>
      <c r="I15" s="289"/>
      <c r="J15" s="289">
        <v>2.857142857142857</v>
      </c>
      <c r="K15" s="289"/>
      <c r="L15" s="289"/>
      <c r="M15" s="289"/>
      <c r="N15" s="289"/>
      <c r="O15" s="289"/>
      <c r="P15" s="289"/>
    </row>
    <row r="16" spans="1:16" ht="25.5" customHeight="1">
      <c r="A16" s="225" t="s">
        <v>39</v>
      </c>
      <c r="B16" s="283"/>
      <c r="C16" s="289"/>
      <c r="D16" s="289"/>
      <c r="E16" s="289">
        <v>1.6129032258064515</v>
      </c>
      <c r="F16" s="289">
        <v>1.4705882352941175</v>
      </c>
      <c r="G16" s="289">
        <v>1.3157894736842104</v>
      </c>
      <c r="H16" s="289"/>
      <c r="I16" s="289"/>
      <c r="J16" s="289"/>
      <c r="K16" s="289"/>
      <c r="L16" s="289"/>
      <c r="M16" s="289"/>
      <c r="N16" s="289"/>
      <c r="O16" s="289"/>
      <c r="P16" s="289"/>
    </row>
    <row r="17" spans="1:16" ht="25.5" customHeight="1">
      <c r="A17" s="282" t="s">
        <v>40</v>
      </c>
      <c r="B17" s="283"/>
      <c r="C17" s="289"/>
      <c r="D17" s="289"/>
      <c r="E17" s="289"/>
      <c r="F17" s="289"/>
      <c r="G17" s="289"/>
      <c r="H17" s="289">
        <v>3.7037037037037033</v>
      </c>
      <c r="I17" s="289">
        <v>7.142857142857142</v>
      </c>
      <c r="J17" s="289">
        <v>11.428571428571429</v>
      </c>
      <c r="K17" s="289">
        <v>12.5</v>
      </c>
      <c r="L17" s="289"/>
      <c r="M17" s="289"/>
      <c r="N17" s="289"/>
      <c r="O17" s="289"/>
      <c r="P17" s="289"/>
    </row>
    <row r="18" spans="1:16" ht="25.5" customHeight="1">
      <c r="A18" s="282" t="s">
        <v>41</v>
      </c>
      <c r="B18" s="283"/>
      <c r="C18" s="289"/>
      <c r="D18" s="289"/>
      <c r="E18" s="289"/>
      <c r="F18" s="289"/>
      <c r="G18" s="289"/>
      <c r="H18" s="289"/>
      <c r="I18" s="289"/>
      <c r="J18" s="289">
        <v>2.857142857142857</v>
      </c>
      <c r="K18" s="289">
        <v>12.5</v>
      </c>
      <c r="L18" s="289"/>
      <c r="M18" s="289"/>
      <c r="N18" s="289"/>
      <c r="O18" s="289">
        <v>25</v>
      </c>
      <c r="P18" s="289">
        <v>20</v>
      </c>
    </row>
    <row r="19" spans="1:16" ht="11.25">
      <c r="A19" s="284" t="s">
        <v>30</v>
      </c>
      <c r="C19" s="289"/>
      <c r="D19" s="289"/>
      <c r="E19" s="289"/>
      <c r="F19" s="289"/>
      <c r="G19" s="289"/>
      <c r="J19" s="289"/>
      <c r="K19" s="289"/>
      <c r="L19" s="289"/>
      <c r="M19" s="289"/>
      <c r="N19" s="289"/>
      <c r="O19" s="289"/>
      <c r="P19" s="289"/>
    </row>
    <row r="20" spans="1:16" ht="13.5" customHeight="1">
      <c r="A20" s="3" t="s">
        <v>365</v>
      </c>
      <c r="B20" s="290">
        <v>88.43151171043293</v>
      </c>
      <c r="C20" s="290">
        <v>87.67123287671232</v>
      </c>
      <c r="D20" s="290">
        <v>85.93964334705075</v>
      </c>
      <c r="E20" s="290">
        <v>8.800567778566359</v>
      </c>
      <c r="F20" s="290">
        <v>9.315068493150685</v>
      </c>
      <c r="G20" s="290">
        <v>10.425240054869684</v>
      </c>
      <c r="H20" s="290">
        <v>1.9162526614620299</v>
      </c>
      <c r="I20" s="290">
        <v>1.9178082191780823</v>
      </c>
      <c r="J20" s="290">
        <v>2.400548696844993</v>
      </c>
      <c r="K20" s="290">
        <v>0.5677785663591199</v>
      </c>
      <c r="L20" s="290">
        <v>0.821917808219178</v>
      </c>
      <c r="M20" s="290">
        <v>0.8916323731138546</v>
      </c>
      <c r="N20" s="290">
        <v>0.28388928317955997</v>
      </c>
      <c r="O20" s="290">
        <v>0.273972602739726</v>
      </c>
      <c r="P20" s="290">
        <v>0.3429355281207133</v>
      </c>
    </row>
    <row r="21" spans="1:11" ht="12.75">
      <c r="A21" s="519" t="s">
        <v>326</v>
      </c>
      <c r="B21" s="520"/>
      <c r="C21" s="520"/>
      <c r="D21" s="520"/>
      <c r="E21" s="520"/>
      <c r="F21" s="520"/>
      <c r="G21" s="520"/>
      <c r="H21" s="520"/>
      <c r="I21" s="520"/>
      <c r="J21" s="520"/>
      <c r="K21" s="520"/>
    </row>
    <row r="22" ht="11.25">
      <c r="A22" s="2" t="s">
        <v>375</v>
      </c>
    </row>
    <row r="37" ht="11.25">
      <c r="F37" s="60"/>
    </row>
  </sheetData>
  <mergeCells count="10">
    <mergeCell ref="A2:K2"/>
    <mergeCell ref="A3:K3"/>
    <mergeCell ref="A21:K21"/>
    <mergeCell ref="N5:P5"/>
    <mergeCell ref="B5:D5"/>
    <mergeCell ref="E5:G5"/>
    <mergeCell ref="H5:J5"/>
    <mergeCell ref="K5:M5"/>
    <mergeCell ref="A5:A6"/>
    <mergeCell ref="O3:P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26.xml><?xml version="1.0" encoding="utf-8"?>
<worksheet xmlns="http://schemas.openxmlformats.org/spreadsheetml/2006/main" xmlns:r="http://schemas.openxmlformats.org/officeDocument/2006/relationships">
  <sheetPr codeName="Hoja25"/>
  <dimension ref="A2:AA36"/>
  <sheetViews>
    <sheetView zoomScaleSheetLayoutView="100" workbookViewId="0" topLeftCell="A1">
      <selection activeCell="A39" sqref="A39"/>
    </sheetView>
  </sheetViews>
  <sheetFormatPr defaultColWidth="11.421875" defaultRowHeight="12.75"/>
  <cols>
    <col min="1" max="1" width="37.7109375" style="2" customWidth="1"/>
    <col min="2" max="4" width="5.28125" style="2" customWidth="1"/>
    <col min="5" max="6" width="5.28125" style="26" customWidth="1"/>
    <col min="7" max="13" width="5.28125" style="291" customWidth="1"/>
    <col min="14" max="15" width="5.28125" style="26" customWidth="1"/>
    <col min="16" max="16" width="5.28125" style="44" customWidth="1"/>
    <col min="17" max="18" width="5.28125" style="37" customWidth="1"/>
    <col min="19" max="19" width="5.28125" style="2" customWidth="1"/>
    <col min="20" max="21" width="5.28125" style="45" customWidth="1"/>
    <col min="22" max="25" width="5.28125" style="2" customWidth="1"/>
    <col min="26" max="16384" width="11.57421875" style="2" customWidth="1"/>
  </cols>
  <sheetData>
    <row r="1" ht="7.5" customHeight="1"/>
    <row r="2" spans="1:14" s="11" customFormat="1" ht="12.75" customHeight="1">
      <c r="A2" s="478"/>
      <c r="B2" s="478"/>
      <c r="C2" s="478"/>
      <c r="D2" s="478"/>
      <c r="E2" s="478"/>
      <c r="F2" s="478"/>
      <c r="G2" s="478"/>
      <c r="H2" s="478"/>
      <c r="I2" s="478"/>
      <c r="J2" s="524"/>
      <c r="K2" s="524"/>
      <c r="L2" s="292"/>
      <c r="N2" s="293"/>
    </row>
    <row r="3" spans="1:25" s="11" customFormat="1" ht="20.25" customHeight="1">
      <c r="A3" s="479" t="s">
        <v>42</v>
      </c>
      <c r="B3" s="479"/>
      <c r="C3" s="479"/>
      <c r="D3" s="479"/>
      <c r="E3" s="479"/>
      <c r="F3" s="479"/>
      <c r="G3" s="479"/>
      <c r="H3" s="479"/>
      <c r="I3" s="479"/>
      <c r="J3" s="479"/>
      <c r="K3" s="479"/>
      <c r="L3" s="479"/>
      <c r="M3" s="479"/>
      <c r="N3" s="479"/>
      <c r="O3" s="479"/>
      <c r="P3" s="479"/>
      <c r="Q3" s="479"/>
      <c r="R3" s="479"/>
      <c r="S3" s="15"/>
      <c r="T3" s="15"/>
      <c r="U3" s="15"/>
      <c r="V3" s="15"/>
      <c r="W3" s="460" t="s">
        <v>43</v>
      </c>
      <c r="X3" s="460"/>
      <c r="Y3" s="460"/>
    </row>
    <row r="4" spans="1:21" ht="10.5" customHeight="1">
      <c r="A4" s="37"/>
      <c r="T4" s="294"/>
      <c r="U4" s="294"/>
    </row>
    <row r="5" spans="1:25" s="37" customFormat="1" ht="63" customHeight="1">
      <c r="A5" s="28"/>
      <c r="B5" s="449" t="s">
        <v>44</v>
      </c>
      <c r="C5" s="449"/>
      <c r="D5" s="449"/>
      <c r="E5" s="449"/>
      <c r="F5" s="449"/>
      <c r="G5" s="449" t="s">
        <v>45</v>
      </c>
      <c r="H5" s="449"/>
      <c r="I5" s="449"/>
      <c r="J5" s="449"/>
      <c r="K5" s="449"/>
      <c r="L5" s="449"/>
      <c r="M5" s="449"/>
      <c r="N5" s="449"/>
      <c r="O5" s="449"/>
      <c r="P5" s="449"/>
      <c r="Q5" s="449" t="s">
        <v>46</v>
      </c>
      <c r="R5" s="449"/>
      <c r="S5" s="449"/>
      <c r="T5" s="449"/>
      <c r="U5" s="449"/>
      <c r="V5" s="449"/>
      <c r="W5" s="449"/>
      <c r="X5" s="449"/>
      <c r="Y5" s="449"/>
    </row>
    <row r="6" spans="1:25" ht="63" customHeight="1">
      <c r="A6" s="28"/>
      <c r="B6" s="523" t="s">
        <v>459</v>
      </c>
      <c r="C6" s="523"/>
      <c r="D6" s="523"/>
      <c r="E6" s="449" t="s">
        <v>366</v>
      </c>
      <c r="F6" s="449"/>
      <c r="G6" s="449"/>
      <c r="H6" s="523" t="s">
        <v>167</v>
      </c>
      <c r="I6" s="523"/>
      <c r="J6" s="523"/>
      <c r="K6" s="523" t="s">
        <v>47</v>
      </c>
      <c r="L6" s="523"/>
      <c r="M6" s="523"/>
      <c r="N6" s="523" t="s">
        <v>48</v>
      </c>
      <c r="O6" s="523"/>
      <c r="P6" s="523"/>
      <c r="Q6" s="523" t="s">
        <v>49</v>
      </c>
      <c r="R6" s="523"/>
      <c r="S6" s="523"/>
      <c r="T6" s="523" t="s">
        <v>50</v>
      </c>
      <c r="U6" s="523"/>
      <c r="V6" s="523"/>
      <c r="W6" s="523" t="s">
        <v>51</v>
      </c>
      <c r="X6" s="523"/>
      <c r="Y6" s="523"/>
    </row>
    <row r="7" spans="1:25" ht="12.75" customHeight="1">
      <c r="A7" s="2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c r="T7" s="19">
        <v>2009</v>
      </c>
      <c r="U7" s="19">
        <v>2008</v>
      </c>
      <c r="V7" s="19">
        <v>2007</v>
      </c>
      <c r="W7" s="19">
        <v>2009</v>
      </c>
      <c r="X7" s="19">
        <v>2008</v>
      </c>
      <c r="Y7" s="19">
        <v>2007</v>
      </c>
    </row>
    <row r="8" spans="1:27" s="6" customFormat="1" ht="19.5" customHeight="1">
      <c r="A8" s="20" t="s">
        <v>239</v>
      </c>
      <c r="B8" s="97">
        <v>108</v>
      </c>
      <c r="C8" s="97">
        <v>112</v>
      </c>
      <c r="D8" s="97">
        <v>123</v>
      </c>
      <c r="E8" s="128">
        <v>80.59701492537313</v>
      </c>
      <c r="F8" s="128">
        <v>79.43262411347519</v>
      </c>
      <c r="G8" s="128">
        <v>84.24657534246576</v>
      </c>
      <c r="H8" s="177">
        <v>32</v>
      </c>
      <c r="I8" s="177">
        <v>40</v>
      </c>
      <c r="J8" s="177">
        <v>79</v>
      </c>
      <c r="K8" s="177">
        <v>19</v>
      </c>
      <c r="L8" s="177">
        <v>16</v>
      </c>
      <c r="M8" s="177">
        <v>40</v>
      </c>
      <c r="N8" s="177">
        <v>83</v>
      </c>
      <c r="O8" s="177">
        <v>85</v>
      </c>
      <c r="P8" s="177">
        <v>27</v>
      </c>
      <c r="Q8" s="177">
        <v>44</v>
      </c>
      <c r="R8" s="177">
        <v>37</v>
      </c>
      <c r="S8" s="177">
        <v>46</v>
      </c>
      <c r="T8" s="177">
        <v>60</v>
      </c>
      <c r="U8" s="177">
        <v>74</v>
      </c>
      <c r="V8" s="177">
        <v>50</v>
      </c>
      <c r="W8" s="177">
        <v>30</v>
      </c>
      <c r="X8" s="177">
        <v>30</v>
      </c>
      <c r="Y8" s="177">
        <v>50</v>
      </c>
      <c r="Z8" s="295"/>
      <c r="AA8" s="295"/>
    </row>
    <row r="9" spans="1:27" s="6" customFormat="1" ht="15" customHeight="1">
      <c r="A9" s="21" t="s">
        <v>240</v>
      </c>
      <c r="B9" s="69">
        <v>13</v>
      </c>
      <c r="C9" s="69">
        <v>13</v>
      </c>
      <c r="D9" s="69">
        <v>14</v>
      </c>
      <c r="E9" s="70">
        <v>86.66666666666667</v>
      </c>
      <c r="F9" s="70">
        <v>86.66666666666667</v>
      </c>
      <c r="G9" s="70">
        <v>82.35294117647058</v>
      </c>
      <c r="H9" s="81">
        <v>5</v>
      </c>
      <c r="I9" s="81">
        <v>5</v>
      </c>
      <c r="J9" s="81">
        <v>14</v>
      </c>
      <c r="K9" s="81">
        <v>4</v>
      </c>
      <c r="L9" s="81">
        <v>6</v>
      </c>
      <c r="M9" s="81">
        <v>0</v>
      </c>
      <c r="N9" s="81">
        <v>6</v>
      </c>
      <c r="O9" s="81">
        <v>4</v>
      </c>
      <c r="P9" s="81">
        <v>3</v>
      </c>
      <c r="Q9" s="81">
        <v>9</v>
      </c>
      <c r="R9" s="81">
        <v>10</v>
      </c>
      <c r="S9" s="81">
        <v>6</v>
      </c>
      <c r="T9" s="81">
        <v>4</v>
      </c>
      <c r="U9" s="81">
        <v>3</v>
      </c>
      <c r="V9" s="81">
        <v>8</v>
      </c>
      <c r="W9" s="81">
        <v>2</v>
      </c>
      <c r="X9" s="81">
        <v>2</v>
      </c>
      <c r="Y9" s="81">
        <v>3</v>
      </c>
      <c r="Z9" s="295"/>
      <c r="AA9" s="295"/>
    </row>
    <row r="10" spans="1:27" s="6" customFormat="1" ht="15" customHeight="1">
      <c r="A10" s="21" t="s">
        <v>300</v>
      </c>
      <c r="B10" s="69">
        <v>13</v>
      </c>
      <c r="C10" s="69">
        <v>13</v>
      </c>
      <c r="D10" s="69">
        <v>15</v>
      </c>
      <c r="E10" s="70">
        <v>81.25</v>
      </c>
      <c r="F10" s="70">
        <v>76.47058823529412</v>
      </c>
      <c r="G10" s="70">
        <v>88.23529411764706</v>
      </c>
      <c r="H10" s="81">
        <v>3</v>
      </c>
      <c r="I10" s="81">
        <v>5</v>
      </c>
      <c r="J10" s="81">
        <v>10</v>
      </c>
      <c r="K10" s="81">
        <v>3</v>
      </c>
      <c r="L10" s="81">
        <v>3</v>
      </c>
      <c r="M10" s="81">
        <v>6</v>
      </c>
      <c r="N10" s="81">
        <v>10</v>
      </c>
      <c r="O10" s="81">
        <v>9</v>
      </c>
      <c r="P10" s="81">
        <v>1</v>
      </c>
      <c r="Q10" s="81">
        <v>6</v>
      </c>
      <c r="R10" s="81">
        <v>4</v>
      </c>
      <c r="S10" s="81">
        <v>7</v>
      </c>
      <c r="T10" s="81">
        <v>7</v>
      </c>
      <c r="U10" s="81">
        <v>12</v>
      </c>
      <c r="V10" s="81">
        <v>3</v>
      </c>
      <c r="W10" s="81">
        <v>3</v>
      </c>
      <c r="X10" s="81">
        <v>1</v>
      </c>
      <c r="Y10" s="81">
        <v>7</v>
      </c>
      <c r="Z10" s="295"/>
      <c r="AA10" s="295"/>
    </row>
    <row r="11" spans="1:27" s="6" customFormat="1" ht="15" customHeight="1">
      <c r="A11" s="21" t="s">
        <v>301</v>
      </c>
      <c r="B11" s="69">
        <v>10</v>
      </c>
      <c r="C11" s="69">
        <v>11</v>
      </c>
      <c r="D11" s="69">
        <v>12</v>
      </c>
      <c r="E11" s="70">
        <v>83.33333333333334</v>
      </c>
      <c r="F11" s="70">
        <v>100</v>
      </c>
      <c r="G11" s="70">
        <v>100</v>
      </c>
      <c r="H11" s="81">
        <v>0</v>
      </c>
      <c r="I11" s="81">
        <v>0</v>
      </c>
      <c r="J11" s="81">
        <v>1</v>
      </c>
      <c r="K11" s="81">
        <v>2</v>
      </c>
      <c r="L11" s="81">
        <v>1</v>
      </c>
      <c r="M11" s="81">
        <v>7</v>
      </c>
      <c r="N11" s="81">
        <v>10</v>
      </c>
      <c r="O11" s="81">
        <v>10</v>
      </c>
      <c r="P11" s="81">
        <v>4</v>
      </c>
      <c r="Q11" s="81">
        <v>1</v>
      </c>
      <c r="R11" s="81">
        <v>2</v>
      </c>
      <c r="S11" s="81">
        <v>2</v>
      </c>
      <c r="T11" s="81">
        <v>7</v>
      </c>
      <c r="U11" s="81">
        <v>5</v>
      </c>
      <c r="V11" s="81">
        <v>6</v>
      </c>
      <c r="W11" s="81">
        <v>4</v>
      </c>
      <c r="X11" s="81">
        <v>4</v>
      </c>
      <c r="Y11" s="81">
        <v>4</v>
      </c>
      <c r="Z11" s="295"/>
      <c r="AA11" s="295"/>
    </row>
    <row r="12" spans="1:27" s="6" customFormat="1" ht="15" customHeight="1">
      <c r="A12" s="21" t="s">
        <v>241</v>
      </c>
      <c r="B12" s="69">
        <v>9</v>
      </c>
      <c r="C12" s="69">
        <v>8</v>
      </c>
      <c r="D12" s="69">
        <v>8</v>
      </c>
      <c r="E12" s="70">
        <v>100</v>
      </c>
      <c r="F12" s="70">
        <v>88.88888888888889</v>
      </c>
      <c r="G12" s="70">
        <v>88.88888888888889</v>
      </c>
      <c r="H12" s="81">
        <v>0</v>
      </c>
      <c r="I12" s="81">
        <v>1</v>
      </c>
      <c r="J12" s="81">
        <v>3</v>
      </c>
      <c r="K12" s="81">
        <v>0</v>
      </c>
      <c r="L12" s="81">
        <v>0</v>
      </c>
      <c r="M12" s="81">
        <v>3</v>
      </c>
      <c r="N12" s="81">
        <v>9</v>
      </c>
      <c r="O12" s="81">
        <v>8</v>
      </c>
      <c r="P12" s="81">
        <v>3</v>
      </c>
      <c r="Q12" s="81">
        <v>0</v>
      </c>
      <c r="R12" s="81">
        <v>0</v>
      </c>
      <c r="S12" s="81">
        <v>2</v>
      </c>
      <c r="T12" s="81">
        <v>6</v>
      </c>
      <c r="U12" s="81">
        <v>6</v>
      </c>
      <c r="V12" s="81">
        <v>5</v>
      </c>
      <c r="W12" s="81">
        <v>3</v>
      </c>
      <c r="X12" s="81">
        <v>3</v>
      </c>
      <c r="Y12" s="81">
        <v>2</v>
      </c>
      <c r="Z12" s="295"/>
      <c r="AA12" s="295"/>
    </row>
    <row r="13" spans="1:27" s="6" customFormat="1" ht="15" customHeight="1">
      <c r="A13" s="21" t="s">
        <v>302</v>
      </c>
      <c r="B13" s="69">
        <v>12</v>
      </c>
      <c r="C13" s="69">
        <v>12</v>
      </c>
      <c r="D13" s="69">
        <v>11</v>
      </c>
      <c r="E13" s="70">
        <v>92.3076923076923</v>
      </c>
      <c r="F13" s="70">
        <v>80</v>
      </c>
      <c r="G13" s="70">
        <v>78.57142857142857</v>
      </c>
      <c r="H13" s="81">
        <v>3</v>
      </c>
      <c r="I13" s="81">
        <v>4</v>
      </c>
      <c r="J13" s="81">
        <v>9</v>
      </c>
      <c r="K13" s="81">
        <v>0</v>
      </c>
      <c r="L13" s="81">
        <v>0</v>
      </c>
      <c r="M13" s="81">
        <v>2</v>
      </c>
      <c r="N13" s="81">
        <v>10</v>
      </c>
      <c r="O13" s="81">
        <v>11</v>
      </c>
      <c r="P13" s="81">
        <v>3</v>
      </c>
      <c r="Q13" s="81">
        <v>3</v>
      </c>
      <c r="R13" s="81">
        <v>4</v>
      </c>
      <c r="S13" s="81">
        <v>4</v>
      </c>
      <c r="T13" s="81">
        <v>5</v>
      </c>
      <c r="U13" s="81">
        <v>5</v>
      </c>
      <c r="V13" s="81">
        <v>4</v>
      </c>
      <c r="W13" s="81">
        <v>5</v>
      </c>
      <c r="X13" s="81">
        <v>6</v>
      </c>
      <c r="Y13" s="81">
        <v>6</v>
      </c>
      <c r="Z13" s="295"/>
      <c r="AA13" s="295"/>
    </row>
    <row r="14" spans="1:27" s="6" customFormat="1" ht="15" customHeight="1">
      <c r="A14" s="21" t="s">
        <v>242</v>
      </c>
      <c r="B14" s="69">
        <v>10</v>
      </c>
      <c r="C14" s="69">
        <v>11</v>
      </c>
      <c r="D14" s="69">
        <v>12</v>
      </c>
      <c r="E14" s="70">
        <v>90.9090909090909</v>
      </c>
      <c r="F14" s="70">
        <v>84.61538461538461</v>
      </c>
      <c r="G14" s="70">
        <v>100</v>
      </c>
      <c r="H14" s="81">
        <v>3</v>
      </c>
      <c r="I14" s="81">
        <v>5</v>
      </c>
      <c r="J14" s="81">
        <v>4</v>
      </c>
      <c r="K14" s="81">
        <v>2</v>
      </c>
      <c r="L14" s="81">
        <v>2</v>
      </c>
      <c r="M14" s="81">
        <v>6</v>
      </c>
      <c r="N14" s="81">
        <v>6</v>
      </c>
      <c r="O14" s="81">
        <v>6</v>
      </c>
      <c r="P14" s="81">
        <v>2</v>
      </c>
      <c r="Q14" s="81">
        <v>2</v>
      </c>
      <c r="R14" s="81">
        <v>4</v>
      </c>
      <c r="S14" s="81">
        <v>4</v>
      </c>
      <c r="T14" s="81">
        <v>8</v>
      </c>
      <c r="U14" s="81">
        <v>6</v>
      </c>
      <c r="V14" s="81">
        <v>5</v>
      </c>
      <c r="W14" s="81">
        <v>1</v>
      </c>
      <c r="X14" s="81">
        <v>3</v>
      </c>
      <c r="Y14" s="81">
        <v>3</v>
      </c>
      <c r="Z14" s="295"/>
      <c r="AA14" s="295"/>
    </row>
    <row r="15" spans="1:27" s="6" customFormat="1" ht="15" customHeight="1">
      <c r="A15" s="21" t="s">
        <v>303</v>
      </c>
      <c r="B15" s="69">
        <v>12</v>
      </c>
      <c r="C15" s="69">
        <v>13</v>
      </c>
      <c r="D15" s="69">
        <v>14</v>
      </c>
      <c r="E15" s="70">
        <v>92.3076923076923</v>
      </c>
      <c r="F15" s="70">
        <v>100</v>
      </c>
      <c r="G15" s="70">
        <v>100</v>
      </c>
      <c r="H15" s="81">
        <v>1</v>
      </c>
      <c r="I15" s="81">
        <v>1</v>
      </c>
      <c r="J15" s="81">
        <v>7</v>
      </c>
      <c r="K15" s="81">
        <v>3</v>
      </c>
      <c r="L15" s="81">
        <v>1</v>
      </c>
      <c r="M15" s="81">
        <v>4</v>
      </c>
      <c r="N15" s="81">
        <v>9</v>
      </c>
      <c r="O15" s="81">
        <v>11</v>
      </c>
      <c r="P15" s="81">
        <v>3</v>
      </c>
      <c r="Q15" s="81">
        <v>2</v>
      </c>
      <c r="R15" s="81">
        <v>2</v>
      </c>
      <c r="S15" s="81">
        <v>1</v>
      </c>
      <c r="T15" s="81">
        <v>9</v>
      </c>
      <c r="U15" s="81">
        <v>8</v>
      </c>
      <c r="V15" s="81">
        <v>6</v>
      </c>
      <c r="W15" s="81">
        <v>2</v>
      </c>
      <c r="X15" s="81">
        <v>3</v>
      </c>
      <c r="Y15" s="81">
        <v>7</v>
      </c>
      <c r="Z15" s="295"/>
      <c r="AA15" s="295"/>
    </row>
    <row r="16" spans="1:27" s="6" customFormat="1" ht="15" customHeight="1">
      <c r="A16" s="21" t="s">
        <v>243</v>
      </c>
      <c r="B16" s="69">
        <v>13</v>
      </c>
      <c r="C16" s="69">
        <v>13</v>
      </c>
      <c r="D16" s="69">
        <v>15</v>
      </c>
      <c r="E16" s="70">
        <v>92.85714285714286</v>
      </c>
      <c r="F16" s="70">
        <v>92.85714285714286</v>
      </c>
      <c r="G16" s="70">
        <v>100</v>
      </c>
      <c r="H16" s="81">
        <v>3</v>
      </c>
      <c r="I16" s="81">
        <v>3</v>
      </c>
      <c r="J16" s="81">
        <v>7</v>
      </c>
      <c r="K16" s="81">
        <v>2</v>
      </c>
      <c r="L16" s="81">
        <v>1</v>
      </c>
      <c r="M16" s="81">
        <v>4</v>
      </c>
      <c r="N16" s="81">
        <v>9</v>
      </c>
      <c r="O16" s="81">
        <v>10</v>
      </c>
      <c r="P16" s="81">
        <v>4</v>
      </c>
      <c r="Q16" s="81">
        <v>5</v>
      </c>
      <c r="R16" s="81">
        <v>4</v>
      </c>
      <c r="S16" s="81">
        <v>3</v>
      </c>
      <c r="T16" s="81">
        <v>4</v>
      </c>
      <c r="U16" s="81">
        <v>5</v>
      </c>
      <c r="V16" s="81">
        <v>6</v>
      </c>
      <c r="W16" s="81">
        <v>5</v>
      </c>
      <c r="X16" s="81">
        <v>5</v>
      </c>
      <c r="Y16" s="81">
        <v>6</v>
      </c>
      <c r="Z16" s="295"/>
      <c r="AA16" s="295"/>
    </row>
    <row r="17" spans="1:27" s="6" customFormat="1" ht="15" customHeight="1">
      <c r="A17" s="21" t="s">
        <v>244</v>
      </c>
      <c r="B17" s="69">
        <v>2</v>
      </c>
      <c r="C17" s="69">
        <v>4</v>
      </c>
      <c r="D17" s="69">
        <v>4</v>
      </c>
      <c r="E17" s="70">
        <v>40</v>
      </c>
      <c r="F17" s="70">
        <v>57.14285714285714</v>
      </c>
      <c r="G17" s="70">
        <v>44.44444444444444</v>
      </c>
      <c r="H17" s="81">
        <v>3</v>
      </c>
      <c r="I17" s="81">
        <v>3</v>
      </c>
      <c r="J17" s="81">
        <v>5</v>
      </c>
      <c r="K17" s="81">
        <v>0</v>
      </c>
      <c r="L17" s="81">
        <v>0</v>
      </c>
      <c r="M17" s="81">
        <v>4</v>
      </c>
      <c r="N17" s="81">
        <v>2</v>
      </c>
      <c r="O17" s="81">
        <v>4</v>
      </c>
      <c r="P17" s="81">
        <v>0</v>
      </c>
      <c r="Q17" s="81">
        <v>3</v>
      </c>
      <c r="R17" s="81">
        <v>0</v>
      </c>
      <c r="S17" s="81">
        <v>5</v>
      </c>
      <c r="T17" s="81">
        <v>0</v>
      </c>
      <c r="U17" s="81">
        <v>6</v>
      </c>
      <c r="V17" s="81">
        <v>2</v>
      </c>
      <c r="W17" s="81">
        <v>2</v>
      </c>
      <c r="X17" s="81">
        <v>1</v>
      </c>
      <c r="Y17" s="81">
        <v>2</v>
      </c>
      <c r="Z17" s="295"/>
      <c r="AA17" s="295"/>
    </row>
    <row r="18" spans="1:27" s="6" customFormat="1" ht="15" customHeight="1">
      <c r="A18" s="21" t="s">
        <v>304</v>
      </c>
      <c r="B18" s="69">
        <v>14</v>
      </c>
      <c r="C18" s="69">
        <v>14</v>
      </c>
      <c r="D18" s="69">
        <v>18</v>
      </c>
      <c r="E18" s="70">
        <v>53.84615384615385</v>
      </c>
      <c r="F18" s="70">
        <v>51.85185185185185</v>
      </c>
      <c r="G18" s="70">
        <v>66.66666666666666</v>
      </c>
      <c r="H18" s="81">
        <v>11</v>
      </c>
      <c r="I18" s="81">
        <v>13</v>
      </c>
      <c r="J18" s="81">
        <v>19</v>
      </c>
      <c r="K18" s="81">
        <v>3</v>
      </c>
      <c r="L18" s="81">
        <v>2</v>
      </c>
      <c r="M18" s="81">
        <v>4</v>
      </c>
      <c r="N18" s="81">
        <v>12</v>
      </c>
      <c r="O18" s="81">
        <v>12</v>
      </c>
      <c r="P18" s="81">
        <v>4</v>
      </c>
      <c r="Q18" s="81">
        <v>13</v>
      </c>
      <c r="R18" s="81">
        <v>7</v>
      </c>
      <c r="S18" s="81">
        <v>12</v>
      </c>
      <c r="T18" s="81">
        <v>10</v>
      </c>
      <c r="U18" s="81">
        <v>18</v>
      </c>
      <c r="V18" s="81">
        <v>5</v>
      </c>
      <c r="W18" s="81">
        <v>3</v>
      </c>
      <c r="X18" s="81">
        <v>2</v>
      </c>
      <c r="Y18" s="81">
        <v>10</v>
      </c>
      <c r="Z18" s="295"/>
      <c r="AA18" s="295"/>
    </row>
    <row r="19" spans="1:27" s="6" customFormat="1" ht="19.5" customHeight="1">
      <c r="A19" s="22" t="s">
        <v>245</v>
      </c>
      <c r="B19" s="136">
        <v>14</v>
      </c>
      <c r="C19" s="136">
        <v>14</v>
      </c>
      <c r="D19" s="136">
        <v>20</v>
      </c>
      <c r="E19" s="72">
        <v>63.63636363636363</v>
      </c>
      <c r="F19" s="72">
        <v>60.86956521739131</v>
      </c>
      <c r="G19" s="72">
        <v>74.07407407407408</v>
      </c>
      <c r="H19" s="71">
        <v>9</v>
      </c>
      <c r="I19" s="71">
        <v>12</v>
      </c>
      <c r="J19" s="71">
        <v>12</v>
      </c>
      <c r="K19" s="71">
        <v>3</v>
      </c>
      <c r="L19" s="71">
        <v>2</v>
      </c>
      <c r="M19" s="71">
        <v>5</v>
      </c>
      <c r="N19" s="71">
        <v>10</v>
      </c>
      <c r="O19" s="71">
        <v>9</v>
      </c>
      <c r="P19" s="71">
        <v>10</v>
      </c>
      <c r="Q19" s="71">
        <v>9</v>
      </c>
      <c r="R19" s="71">
        <v>3</v>
      </c>
      <c r="S19" s="71">
        <v>12</v>
      </c>
      <c r="T19" s="71">
        <v>7</v>
      </c>
      <c r="U19" s="71">
        <v>11</v>
      </c>
      <c r="V19" s="71">
        <v>13</v>
      </c>
      <c r="W19" s="71">
        <v>6</v>
      </c>
      <c r="X19" s="71">
        <v>9</v>
      </c>
      <c r="Y19" s="71">
        <v>2</v>
      </c>
      <c r="Z19" s="295"/>
      <c r="AA19" s="295"/>
    </row>
    <row r="20" spans="1:27" s="6" customFormat="1" ht="15" customHeight="1">
      <c r="A20" s="21" t="s">
        <v>305</v>
      </c>
      <c r="B20" s="69">
        <v>6</v>
      </c>
      <c r="C20" s="69">
        <v>6</v>
      </c>
      <c r="D20" s="69">
        <v>12</v>
      </c>
      <c r="E20" s="70">
        <v>66.66666666666666</v>
      </c>
      <c r="F20" s="70">
        <v>60</v>
      </c>
      <c r="G20" s="70">
        <v>85.71428571428571</v>
      </c>
      <c r="H20" s="81">
        <v>4</v>
      </c>
      <c r="I20" s="81">
        <v>5</v>
      </c>
      <c r="J20" s="81">
        <v>6</v>
      </c>
      <c r="K20" s="81">
        <v>2</v>
      </c>
      <c r="L20" s="81">
        <v>1</v>
      </c>
      <c r="M20" s="81">
        <v>2</v>
      </c>
      <c r="N20" s="81">
        <v>3</v>
      </c>
      <c r="O20" s="81">
        <v>4</v>
      </c>
      <c r="P20" s="81">
        <v>6</v>
      </c>
      <c r="Q20" s="81">
        <v>5</v>
      </c>
      <c r="R20" s="81">
        <v>2</v>
      </c>
      <c r="S20" s="81">
        <v>3</v>
      </c>
      <c r="T20" s="81">
        <v>3</v>
      </c>
      <c r="U20" s="81">
        <v>4</v>
      </c>
      <c r="V20" s="81">
        <v>10</v>
      </c>
      <c r="W20" s="81">
        <v>1</v>
      </c>
      <c r="X20" s="81">
        <v>4</v>
      </c>
      <c r="Y20" s="81">
        <v>1</v>
      </c>
      <c r="Z20" s="295"/>
      <c r="AA20" s="295"/>
    </row>
    <row r="21" spans="1:27" s="6" customFormat="1" ht="15" customHeight="1">
      <c r="A21" s="21" t="s">
        <v>246</v>
      </c>
      <c r="B21" s="69">
        <v>2</v>
      </c>
      <c r="C21" s="69">
        <v>2</v>
      </c>
      <c r="D21" s="69">
        <v>2</v>
      </c>
      <c r="E21" s="70">
        <v>100</v>
      </c>
      <c r="F21" s="70">
        <v>100</v>
      </c>
      <c r="G21" s="70">
        <v>100</v>
      </c>
      <c r="H21" s="81">
        <v>0</v>
      </c>
      <c r="I21" s="81">
        <v>0</v>
      </c>
      <c r="J21" s="81">
        <v>0</v>
      </c>
      <c r="K21" s="81">
        <v>0</v>
      </c>
      <c r="L21" s="81">
        <v>0</v>
      </c>
      <c r="M21" s="81">
        <v>0</v>
      </c>
      <c r="N21" s="81">
        <v>2</v>
      </c>
      <c r="O21" s="81">
        <v>2</v>
      </c>
      <c r="P21" s="81">
        <v>2</v>
      </c>
      <c r="Q21" s="81">
        <v>0</v>
      </c>
      <c r="R21" s="81">
        <v>0</v>
      </c>
      <c r="S21" s="81">
        <v>0</v>
      </c>
      <c r="T21" s="81">
        <v>0</v>
      </c>
      <c r="U21" s="81">
        <v>0</v>
      </c>
      <c r="V21" s="81">
        <v>2</v>
      </c>
      <c r="W21" s="81">
        <v>2</v>
      </c>
      <c r="X21" s="81">
        <v>2</v>
      </c>
      <c r="Y21" s="81">
        <v>0</v>
      </c>
      <c r="Z21" s="295"/>
      <c r="AA21" s="295"/>
    </row>
    <row r="22" spans="1:27" s="6" customFormat="1" ht="15" customHeight="1">
      <c r="A22" s="21" t="s">
        <v>306</v>
      </c>
      <c r="B22" s="69">
        <v>6</v>
      </c>
      <c r="C22" s="69">
        <v>6</v>
      </c>
      <c r="D22" s="69">
        <v>6</v>
      </c>
      <c r="E22" s="70">
        <v>54.54545454545454</v>
      </c>
      <c r="F22" s="70">
        <v>54.54545454545454</v>
      </c>
      <c r="G22" s="70">
        <v>54.54545454545454</v>
      </c>
      <c r="H22" s="81">
        <v>5</v>
      </c>
      <c r="I22" s="81">
        <v>7</v>
      </c>
      <c r="J22" s="81">
        <v>6</v>
      </c>
      <c r="K22" s="81">
        <v>1</v>
      </c>
      <c r="L22" s="81">
        <v>1</v>
      </c>
      <c r="M22" s="81">
        <v>3</v>
      </c>
      <c r="N22" s="81">
        <v>5</v>
      </c>
      <c r="O22" s="81">
        <v>3</v>
      </c>
      <c r="P22" s="81">
        <v>2</v>
      </c>
      <c r="Q22" s="81">
        <v>4</v>
      </c>
      <c r="R22" s="81">
        <v>1</v>
      </c>
      <c r="S22" s="81">
        <v>9</v>
      </c>
      <c r="T22" s="81">
        <v>4</v>
      </c>
      <c r="U22" s="81">
        <v>7</v>
      </c>
      <c r="V22" s="81">
        <v>1</v>
      </c>
      <c r="W22" s="81">
        <v>3</v>
      </c>
      <c r="X22" s="81">
        <v>3</v>
      </c>
      <c r="Y22" s="81">
        <v>1</v>
      </c>
      <c r="Z22" s="295"/>
      <c r="AA22" s="295"/>
    </row>
    <row r="23" spans="1:27" s="6" customFormat="1" ht="19.5" customHeight="1">
      <c r="A23" s="23" t="s">
        <v>307</v>
      </c>
      <c r="B23" s="35">
        <v>122</v>
      </c>
      <c r="C23" s="35">
        <v>126</v>
      </c>
      <c r="D23" s="35">
        <v>143</v>
      </c>
      <c r="E23" s="74">
        <v>78.2051282051282</v>
      </c>
      <c r="F23" s="74">
        <v>76.82926829268293</v>
      </c>
      <c r="G23" s="74">
        <v>82.65895953757226</v>
      </c>
      <c r="H23" s="90">
        <v>41</v>
      </c>
      <c r="I23" s="90">
        <v>52</v>
      </c>
      <c r="J23" s="90">
        <v>91</v>
      </c>
      <c r="K23" s="90">
        <v>22</v>
      </c>
      <c r="L23" s="90">
        <v>18</v>
      </c>
      <c r="M23" s="90">
        <v>45</v>
      </c>
      <c r="N23" s="90">
        <v>93</v>
      </c>
      <c r="O23" s="90">
        <v>94</v>
      </c>
      <c r="P23" s="90">
        <v>37</v>
      </c>
      <c r="Q23" s="90">
        <v>53</v>
      </c>
      <c r="R23" s="90">
        <v>40</v>
      </c>
      <c r="S23" s="90">
        <v>58</v>
      </c>
      <c r="T23" s="90">
        <v>67</v>
      </c>
      <c r="U23" s="90">
        <v>85</v>
      </c>
      <c r="V23" s="90">
        <v>63</v>
      </c>
      <c r="W23" s="90">
        <v>36</v>
      </c>
      <c r="X23" s="90">
        <v>39</v>
      </c>
      <c r="Y23" s="90">
        <v>52</v>
      </c>
      <c r="Z23" s="295"/>
      <c r="AA23" s="295"/>
    </row>
    <row r="24" spans="1:27" s="6" customFormat="1" ht="19.5" customHeight="1">
      <c r="A24" s="24" t="s">
        <v>249</v>
      </c>
      <c r="C24" s="296"/>
      <c r="D24" s="97"/>
      <c r="F24" s="128"/>
      <c r="G24" s="128"/>
      <c r="I24" s="128"/>
      <c r="J24" s="128"/>
      <c r="L24" s="177"/>
      <c r="M24" s="177"/>
      <c r="O24" s="177"/>
      <c r="P24" s="177"/>
      <c r="R24" s="177"/>
      <c r="S24" s="177"/>
      <c r="U24" s="177"/>
      <c r="V24" s="177"/>
      <c r="X24" s="177"/>
      <c r="Y24" s="177"/>
      <c r="Z24" s="295"/>
      <c r="AA24" s="295"/>
    </row>
    <row r="25" spans="1:27" s="6" customFormat="1" ht="17.25" customHeight="1">
      <c r="A25" s="21" t="s">
        <v>308</v>
      </c>
      <c r="B25" s="69">
        <v>29</v>
      </c>
      <c r="C25" s="69">
        <v>30</v>
      </c>
      <c r="D25" s="69">
        <v>31</v>
      </c>
      <c r="E25" s="70">
        <v>85.29411764705883</v>
      </c>
      <c r="F25" s="70">
        <v>85.71428571428571</v>
      </c>
      <c r="G25" s="70">
        <v>88.57142857142857</v>
      </c>
      <c r="H25" s="81">
        <v>9</v>
      </c>
      <c r="I25" s="81">
        <v>11</v>
      </c>
      <c r="J25" s="81">
        <v>21</v>
      </c>
      <c r="K25" s="81">
        <v>7</v>
      </c>
      <c r="L25" s="81">
        <v>6</v>
      </c>
      <c r="M25" s="81">
        <v>11</v>
      </c>
      <c r="N25" s="81">
        <v>18</v>
      </c>
      <c r="O25" s="81">
        <v>18</v>
      </c>
      <c r="P25" s="81">
        <v>3</v>
      </c>
      <c r="Q25" s="81">
        <v>12</v>
      </c>
      <c r="R25" s="81">
        <v>11</v>
      </c>
      <c r="S25" s="81">
        <v>7</v>
      </c>
      <c r="T25" s="81">
        <v>12</v>
      </c>
      <c r="U25" s="81">
        <v>13</v>
      </c>
      <c r="V25" s="81">
        <v>19</v>
      </c>
      <c r="W25" s="81">
        <v>10</v>
      </c>
      <c r="X25" s="81">
        <v>11</v>
      </c>
      <c r="Y25" s="81">
        <v>9</v>
      </c>
      <c r="Z25" s="295"/>
      <c r="AA25" s="295"/>
    </row>
    <row r="26" spans="1:27" s="6" customFormat="1" ht="15" customHeight="1">
      <c r="A26" s="21" t="s">
        <v>309</v>
      </c>
      <c r="B26" s="69"/>
      <c r="C26" s="69"/>
      <c r="D26" s="69"/>
      <c r="E26" s="70"/>
      <c r="F26" s="70"/>
      <c r="G26" s="70"/>
      <c r="H26" s="266"/>
      <c r="I26" s="81"/>
      <c r="J26" s="81"/>
      <c r="K26" s="81"/>
      <c r="L26" s="81"/>
      <c r="M26" s="81"/>
      <c r="N26" s="81"/>
      <c r="O26" s="81"/>
      <c r="P26" s="81"/>
      <c r="Q26" s="81"/>
      <c r="R26" s="81"/>
      <c r="S26" s="81"/>
      <c r="T26" s="81"/>
      <c r="U26" s="81"/>
      <c r="V26" s="81"/>
      <c r="W26" s="81"/>
      <c r="X26" s="81"/>
      <c r="Y26" s="81"/>
      <c r="Z26" s="295"/>
      <c r="AA26" s="295"/>
    </row>
    <row r="27" spans="1:27" s="6" customFormat="1" ht="15" customHeight="1">
      <c r="A27" s="25" t="s">
        <v>250</v>
      </c>
      <c r="B27" s="69">
        <v>12</v>
      </c>
      <c r="C27" s="69">
        <v>14</v>
      </c>
      <c r="D27" s="69">
        <v>34</v>
      </c>
      <c r="E27" s="70">
        <v>85.71428571428571</v>
      </c>
      <c r="F27" s="70">
        <v>93.33333333333333</v>
      </c>
      <c r="G27" s="70">
        <v>89.47368421052632</v>
      </c>
      <c r="H27" s="81">
        <v>3</v>
      </c>
      <c r="I27" s="81">
        <v>2</v>
      </c>
      <c r="J27" s="81">
        <v>15</v>
      </c>
      <c r="K27" s="81">
        <v>0</v>
      </c>
      <c r="L27" s="81">
        <v>3</v>
      </c>
      <c r="M27" s="81">
        <v>14</v>
      </c>
      <c r="N27" s="81">
        <v>11</v>
      </c>
      <c r="O27" s="81">
        <v>10</v>
      </c>
      <c r="P27" s="81">
        <v>9</v>
      </c>
      <c r="Q27" s="81">
        <v>6</v>
      </c>
      <c r="R27" s="81">
        <v>3</v>
      </c>
      <c r="S27" s="81">
        <v>8</v>
      </c>
      <c r="T27" s="81">
        <v>4</v>
      </c>
      <c r="U27" s="81">
        <v>9</v>
      </c>
      <c r="V27" s="81">
        <v>14</v>
      </c>
      <c r="W27" s="81">
        <v>4</v>
      </c>
      <c r="X27" s="81">
        <v>3</v>
      </c>
      <c r="Y27" s="81">
        <v>16</v>
      </c>
      <c r="Z27" s="295"/>
      <c r="AA27" s="295"/>
    </row>
    <row r="28" spans="1:27" s="6" customFormat="1" ht="15" customHeight="1">
      <c r="A28" s="25" t="s">
        <v>251</v>
      </c>
      <c r="B28" s="69">
        <v>15</v>
      </c>
      <c r="C28" s="69">
        <v>13</v>
      </c>
      <c r="D28" s="69">
        <v>21</v>
      </c>
      <c r="E28" s="70">
        <v>88.23529411764706</v>
      </c>
      <c r="F28" s="70">
        <v>92.85714285714286</v>
      </c>
      <c r="G28" s="70">
        <v>95.45454545454545</v>
      </c>
      <c r="H28" s="81">
        <v>4</v>
      </c>
      <c r="I28" s="81">
        <v>1</v>
      </c>
      <c r="J28" s="81">
        <v>12</v>
      </c>
      <c r="K28" s="81">
        <v>1</v>
      </c>
      <c r="L28" s="81">
        <v>0</v>
      </c>
      <c r="M28" s="81">
        <v>6</v>
      </c>
      <c r="N28" s="81">
        <v>12</v>
      </c>
      <c r="O28" s="81">
        <v>13</v>
      </c>
      <c r="P28" s="81">
        <v>4</v>
      </c>
      <c r="Q28" s="81">
        <v>5</v>
      </c>
      <c r="R28" s="81">
        <v>3</v>
      </c>
      <c r="S28" s="81">
        <v>6</v>
      </c>
      <c r="T28" s="81">
        <v>8</v>
      </c>
      <c r="U28" s="81">
        <v>7</v>
      </c>
      <c r="V28" s="81">
        <v>7</v>
      </c>
      <c r="W28" s="81">
        <v>4</v>
      </c>
      <c r="X28" s="81">
        <v>4</v>
      </c>
      <c r="Y28" s="81">
        <v>9</v>
      </c>
      <c r="Z28" s="295"/>
      <c r="AA28" s="295"/>
    </row>
    <row r="29" spans="1:27" s="6" customFormat="1" ht="15" customHeight="1">
      <c r="A29" s="25" t="s">
        <v>252</v>
      </c>
      <c r="B29" s="69">
        <v>21</v>
      </c>
      <c r="C29" s="69">
        <v>24</v>
      </c>
      <c r="D29" s="69">
        <v>21</v>
      </c>
      <c r="E29" s="70">
        <v>87.5</v>
      </c>
      <c r="F29" s="70">
        <v>88.88888888888889</v>
      </c>
      <c r="G29" s="70">
        <v>95.45454545454545</v>
      </c>
      <c r="H29" s="81">
        <v>4</v>
      </c>
      <c r="I29" s="81">
        <v>6</v>
      </c>
      <c r="J29" s="81">
        <v>12</v>
      </c>
      <c r="K29" s="81">
        <v>1</v>
      </c>
      <c r="L29" s="81">
        <v>2</v>
      </c>
      <c r="M29" s="81">
        <v>5</v>
      </c>
      <c r="N29" s="81">
        <v>19</v>
      </c>
      <c r="O29" s="81">
        <v>19</v>
      </c>
      <c r="P29" s="81">
        <v>5</v>
      </c>
      <c r="Q29" s="81">
        <v>8</v>
      </c>
      <c r="R29" s="81">
        <v>11</v>
      </c>
      <c r="S29" s="81">
        <v>4</v>
      </c>
      <c r="T29" s="81">
        <v>12</v>
      </c>
      <c r="U29" s="81">
        <v>10</v>
      </c>
      <c r="V29" s="81">
        <v>9</v>
      </c>
      <c r="W29" s="81">
        <v>4</v>
      </c>
      <c r="X29" s="81">
        <v>6</v>
      </c>
      <c r="Y29" s="81">
        <v>9</v>
      </c>
      <c r="Z29" s="295"/>
      <c r="AA29" s="295"/>
    </row>
    <row r="30" spans="1:27" s="6" customFormat="1" ht="15" customHeight="1">
      <c r="A30" s="25" t="s">
        <v>253</v>
      </c>
      <c r="B30" s="69">
        <v>45</v>
      </c>
      <c r="C30" s="69">
        <v>45</v>
      </c>
      <c r="D30" s="69">
        <v>36</v>
      </c>
      <c r="E30" s="70">
        <v>67.16417910447761</v>
      </c>
      <c r="F30" s="70">
        <v>61.64383561643836</v>
      </c>
      <c r="G30" s="70">
        <v>64.28571428571429</v>
      </c>
      <c r="H30" s="81">
        <v>21</v>
      </c>
      <c r="I30" s="81">
        <v>32</v>
      </c>
      <c r="J30" s="81">
        <v>31</v>
      </c>
      <c r="K30" s="81">
        <v>13</v>
      </c>
      <c r="L30" s="81">
        <v>7</v>
      </c>
      <c r="M30" s="81">
        <v>9</v>
      </c>
      <c r="N30" s="81">
        <v>33</v>
      </c>
      <c r="O30" s="81">
        <v>34</v>
      </c>
      <c r="P30" s="81">
        <v>16</v>
      </c>
      <c r="Q30" s="81">
        <v>22</v>
      </c>
      <c r="R30" s="81">
        <v>12</v>
      </c>
      <c r="S30" s="81">
        <v>33</v>
      </c>
      <c r="T30" s="81">
        <v>31</v>
      </c>
      <c r="U30" s="81">
        <v>46</v>
      </c>
      <c r="V30" s="81">
        <v>14</v>
      </c>
      <c r="W30" s="81">
        <v>14</v>
      </c>
      <c r="X30" s="81">
        <v>15</v>
      </c>
      <c r="Y30" s="81">
        <v>9</v>
      </c>
      <c r="Z30" s="295"/>
      <c r="AA30" s="295"/>
    </row>
    <row r="31" spans="1:27" s="6" customFormat="1" ht="19.5" customHeight="1">
      <c r="A31" s="23" t="s">
        <v>307</v>
      </c>
      <c r="B31" s="35">
        <v>122</v>
      </c>
      <c r="C31" s="35">
        <v>126</v>
      </c>
      <c r="D31" s="35">
        <v>143</v>
      </c>
      <c r="E31" s="74">
        <v>78.2051282051282</v>
      </c>
      <c r="F31" s="74">
        <v>76.82926829268293</v>
      </c>
      <c r="G31" s="74">
        <v>82.65895953757226</v>
      </c>
      <c r="H31" s="90">
        <v>41</v>
      </c>
      <c r="I31" s="90">
        <v>52</v>
      </c>
      <c r="J31" s="90">
        <v>91</v>
      </c>
      <c r="K31" s="90">
        <v>22</v>
      </c>
      <c r="L31" s="90">
        <v>18</v>
      </c>
      <c r="M31" s="90">
        <v>45</v>
      </c>
      <c r="N31" s="90">
        <v>93</v>
      </c>
      <c r="O31" s="90">
        <v>94</v>
      </c>
      <c r="P31" s="90">
        <v>37</v>
      </c>
      <c r="Q31" s="90">
        <v>53</v>
      </c>
      <c r="R31" s="90">
        <v>40</v>
      </c>
      <c r="S31" s="90">
        <v>58</v>
      </c>
      <c r="T31" s="90">
        <v>67</v>
      </c>
      <c r="U31" s="90">
        <v>85</v>
      </c>
      <c r="V31" s="90">
        <v>63</v>
      </c>
      <c r="W31" s="90">
        <v>36</v>
      </c>
      <c r="X31" s="90">
        <v>39</v>
      </c>
      <c r="Y31" s="90">
        <v>52</v>
      </c>
      <c r="Z31" s="295"/>
      <c r="AA31" s="295"/>
    </row>
    <row r="32" spans="1:17" ht="13.5" customHeight="1">
      <c r="A32" s="2" t="s">
        <v>375</v>
      </c>
      <c r="C32" s="26"/>
      <c r="D32" s="7"/>
      <c r="E32" s="7"/>
      <c r="F32" s="7"/>
      <c r="G32" s="7"/>
      <c r="H32" s="7"/>
      <c r="I32" s="7"/>
      <c r="J32" s="2"/>
      <c r="K32" s="2"/>
      <c r="L32" s="26"/>
      <c r="M32" s="26"/>
      <c r="N32" s="2"/>
      <c r="O32" s="2"/>
      <c r="P32" s="2"/>
      <c r="Q32" s="2"/>
    </row>
    <row r="33" spans="1:17" ht="8.25" customHeight="1">
      <c r="A33" s="33"/>
      <c r="D33" s="26"/>
      <c r="E33" s="291"/>
      <c r="F33" s="291"/>
      <c r="J33" s="26"/>
      <c r="K33" s="44"/>
      <c r="L33" s="37"/>
      <c r="M33" s="2"/>
      <c r="N33" s="45"/>
      <c r="O33" s="2"/>
      <c r="P33" s="2"/>
      <c r="Q33" s="2"/>
    </row>
    <row r="34" spans="1:25" ht="11.25">
      <c r="A34" s="8"/>
      <c r="B34" s="8"/>
      <c r="C34" s="8"/>
      <c r="D34" s="8"/>
      <c r="E34" s="8"/>
      <c r="F34" s="8"/>
      <c r="G34" s="8"/>
      <c r="H34" s="8"/>
      <c r="I34" s="8"/>
      <c r="J34" s="8"/>
      <c r="K34" s="8"/>
      <c r="L34" s="8"/>
      <c r="M34" s="8"/>
      <c r="N34" s="8"/>
      <c r="O34" s="8"/>
      <c r="P34" s="8"/>
      <c r="Q34" s="8"/>
      <c r="R34" s="8"/>
      <c r="S34" s="8"/>
      <c r="T34" s="8"/>
      <c r="U34" s="8"/>
      <c r="V34" s="8"/>
      <c r="W34" s="8"/>
      <c r="X34" s="8"/>
      <c r="Y34" s="8"/>
    </row>
    <row r="35" spans="1:25" ht="11.25">
      <c r="A35" s="8"/>
      <c r="B35" s="8"/>
      <c r="C35" s="8"/>
      <c r="D35" s="8"/>
      <c r="E35" s="8"/>
      <c r="F35" s="8"/>
      <c r="G35" s="8"/>
      <c r="H35" s="297"/>
      <c r="I35" s="8"/>
      <c r="J35" s="8"/>
      <c r="K35" s="8"/>
      <c r="L35" s="8"/>
      <c r="M35" s="8"/>
      <c r="N35" s="8"/>
      <c r="O35" s="8"/>
      <c r="P35" s="8"/>
      <c r="Q35" s="8"/>
      <c r="R35" s="8"/>
      <c r="S35" s="8"/>
      <c r="T35" s="8"/>
      <c r="U35" s="8"/>
      <c r="V35" s="8"/>
      <c r="W35" s="8"/>
      <c r="X35" s="8"/>
      <c r="Y35" s="8"/>
    </row>
    <row r="36" spans="5:21" ht="11.25">
      <c r="E36" s="2"/>
      <c r="F36" s="2"/>
      <c r="G36" s="2"/>
      <c r="H36" s="2"/>
      <c r="I36" s="2"/>
      <c r="J36" s="2"/>
      <c r="K36" s="2"/>
      <c r="L36" s="2"/>
      <c r="M36" s="2"/>
      <c r="N36" s="2"/>
      <c r="O36" s="2"/>
      <c r="P36" s="2"/>
      <c r="Q36" s="2"/>
      <c r="R36" s="2"/>
      <c r="T36" s="2"/>
      <c r="U36" s="2"/>
    </row>
  </sheetData>
  <mergeCells count="14">
    <mergeCell ref="A3:R3"/>
    <mergeCell ref="W3:Y3"/>
    <mergeCell ref="A2:K2"/>
    <mergeCell ref="H6:J6"/>
    <mergeCell ref="N6:P6"/>
    <mergeCell ref="Q6:S6"/>
    <mergeCell ref="G5:P5"/>
    <mergeCell ref="B5:F5"/>
    <mergeCell ref="Q5:Y5"/>
    <mergeCell ref="B6:D6"/>
    <mergeCell ref="E6:G6"/>
    <mergeCell ref="K6:M6"/>
    <mergeCell ref="T6:V6"/>
    <mergeCell ref="W6:Y6"/>
  </mergeCells>
  <printOptions horizontalCentered="1" verticalCentered="1"/>
  <pageMargins left="0" right="0" top="0.1968503937007874" bottom="0.1968503937007874"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7.xml><?xml version="1.0" encoding="utf-8"?>
<worksheet xmlns="http://schemas.openxmlformats.org/spreadsheetml/2006/main" xmlns:r="http://schemas.openxmlformats.org/officeDocument/2006/relationships">
  <sheetPr codeName="Hoja26"/>
  <dimension ref="A2:N37"/>
  <sheetViews>
    <sheetView zoomScaleSheetLayoutView="100" workbookViewId="0" topLeftCell="A1">
      <selection activeCell="A39" sqref="A39"/>
    </sheetView>
  </sheetViews>
  <sheetFormatPr defaultColWidth="11.421875" defaultRowHeight="12.75"/>
  <cols>
    <col min="1" max="1" width="60.7109375" style="2" customWidth="1"/>
    <col min="2" max="13" width="7.7109375" style="26" customWidth="1"/>
    <col min="14" max="14" width="10.7109375" style="26" customWidth="1"/>
    <col min="15" max="15" width="10.7109375" style="2" customWidth="1"/>
    <col min="16" max="16384" width="11.57421875" style="2" customWidth="1"/>
  </cols>
  <sheetData>
    <row r="1" ht="15" customHeight="1"/>
    <row r="2" spans="1:10" s="11" customFormat="1" ht="12.75" customHeight="1">
      <c r="A2" s="478"/>
      <c r="B2" s="478"/>
      <c r="C2" s="478"/>
      <c r="D2" s="478"/>
      <c r="E2" s="478"/>
      <c r="F2" s="478"/>
      <c r="G2" s="478"/>
      <c r="H2" s="478"/>
      <c r="I2" s="478"/>
      <c r="J2" s="226"/>
    </row>
    <row r="3" spans="1:13" s="11" customFormat="1" ht="23.25" customHeight="1">
      <c r="A3" s="479" t="s">
        <v>52</v>
      </c>
      <c r="B3" s="479"/>
      <c r="C3" s="479"/>
      <c r="D3" s="479"/>
      <c r="E3" s="479"/>
      <c r="F3" s="479"/>
      <c r="G3" s="479"/>
      <c r="H3" s="479"/>
      <c r="I3" s="479"/>
      <c r="J3" s="479"/>
      <c r="K3" s="15"/>
      <c r="L3" s="460" t="s">
        <v>53</v>
      </c>
      <c r="M3" s="460"/>
    </row>
    <row r="4" spans="11:14" ht="15" customHeight="1">
      <c r="K4" s="2"/>
      <c r="L4" s="2"/>
      <c r="M4" s="2"/>
      <c r="N4" s="2"/>
    </row>
    <row r="5" spans="1:13" s="26" customFormat="1" ht="33.75" customHeight="1">
      <c r="A5" s="28" t="s">
        <v>298</v>
      </c>
      <c r="B5" s="449" t="s">
        <v>54</v>
      </c>
      <c r="C5" s="449"/>
      <c r="D5" s="449"/>
      <c r="E5" s="449" t="s">
        <v>269</v>
      </c>
      <c r="F5" s="449"/>
      <c r="G5" s="449"/>
      <c r="H5" s="462" t="s">
        <v>55</v>
      </c>
      <c r="I5" s="462"/>
      <c r="J5" s="462"/>
      <c r="K5" s="462" t="s">
        <v>56</v>
      </c>
      <c r="L5" s="462"/>
      <c r="M5" s="462"/>
    </row>
    <row r="6" spans="1:13" s="26" customFormat="1" ht="19.5" customHeight="1">
      <c r="A6" s="28"/>
      <c r="B6" s="19">
        <v>2009</v>
      </c>
      <c r="C6" s="19">
        <v>2008</v>
      </c>
      <c r="D6" s="19">
        <v>2007</v>
      </c>
      <c r="E6" s="19">
        <v>2009</v>
      </c>
      <c r="F6" s="19">
        <v>2008</v>
      </c>
      <c r="G6" s="19">
        <v>2007</v>
      </c>
      <c r="H6" s="19">
        <v>2009</v>
      </c>
      <c r="I6" s="19">
        <v>2008</v>
      </c>
      <c r="J6" s="19">
        <v>2007</v>
      </c>
      <c r="K6" s="19">
        <v>2009</v>
      </c>
      <c r="L6" s="19">
        <v>2008</v>
      </c>
      <c r="M6" s="19">
        <v>2007</v>
      </c>
    </row>
    <row r="7" spans="1:14" s="6" customFormat="1" ht="19.5" customHeight="1">
      <c r="A7" s="20" t="s">
        <v>239</v>
      </c>
      <c r="B7" s="68">
        <v>35.695</v>
      </c>
      <c r="C7" s="68">
        <v>40.428</v>
      </c>
      <c r="D7" s="68">
        <v>37.44538702167644</v>
      </c>
      <c r="E7" s="68">
        <v>21.172</v>
      </c>
      <c r="F7" s="68">
        <v>22.436</v>
      </c>
      <c r="G7" s="68">
        <v>20.80694472250729</v>
      </c>
      <c r="H7" s="298">
        <v>11.026</v>
      </c>
      <c r="I7" s="68">
        <v>11.938</v>
      </c>
      <c r="J7" s="68">
        <v>10.041241756908729</v>
      </c>
      <c r="K7" s="68">
        <v>32.107</v>
      </c>
      <c r="L7" s="68">
        <v>25.199</v>
      </c>
      <c r="M7" s="68">
        <v>31.538814402471203</v>
      </c>
      <c r="N7" s="299"/>
    </row>
    <row r="8" spans="1:14" s="6" customFormat="1" ht="15" customHeight="1">
      <c r="A8" s="21" t="s">
        <v>240</v>
      </c>
      <c r="B8" s="70">
        <v>23.531</v>
      </c>
      <c r="C8" s="70">
        <v>39.173</v>
      </c>
      <c r="D8" s="70">
        <v>30.147394453796117</v>
      </c>
      <c r="E8" s="70">
        <v>16.085</v>
      </c>
      <c r="F8" s="70">
        <v>20.302</v>
      </c>
      <c r="G8" s="70">
        <v>15.548810337192965</v>
      </c>
      <c r="H8" s="300">
        <v>12.091</v>
      </c>
      <c r="I8" s="70">
        <v>15.591</v>
      </c>
      <c r="J8" s="70">
        <v>14.332859902298745</v>
      </c>
      <c r="K8" s="70">
        <v>48.294</v>
      </c>
      <c r="L8" s="70">
        <v>24.934</v>
      </c>
      <c r="M8" s="70">
        <v>39.957811178974524</v>
      </c>
      <c r="N8" s="299"/>
    </row>
    <row r="9" spans="1:14" s="6" customFormat="1" ht="15" customHeight="1">
      <c r="A9" s="21" t="s">
        <v>300</v>
      </c>
      <c r="B9" s="70">
        <v>30.678</v>
      </c>
      <c r="C9" s="70">
        <v>34.593</v>
      </c>
      <c r="D9" s="70">
        <v>27.298352861266768</v>
      </c>
      <c r="E9" s="70">
        <v>17.245</v>
      </c>
      <c r="F9" s="70">
        <v>23.524</v>
      </c>
      <c r="G9" s="70">
        <v>19.56529122092036</v>
      </c>
      <c r="H9" s="300">
        <v>16.081</v>
      </c>
      <c r="I9" s="70">
        <v>15.525</v>
      </c>
      <c r="J9" s="70">
        <v>10.161317710986586</v>
      </c>
      <c r="K9" s="70">
        <v>35.996</v>
      </c>
      <c r="L9" s="70">
        <v>26.359</v>
      </c>
      <c r="M9" s="70">
        <v>42.81541857700798</v>
      </c>
      <c r="N9" s="299"/>
    </row>
    <row r="10" spans="1:14" s="6" customFormat="1" ht="15" customHeight="1">
      <c r="A10" s="21" t="s">
        <v>301</v>
      </c>
      <c r="B10" s="70">
        <v>38.914</v>
      </c>
      <c r="C10" s="70">
        <v>38.722</v>
      </c>
      <c r="D10" s="70">
        <v>32.91781671927456</v>
      </c>
      <c r="E10" s="70">
        <v>28.805</v>
      </c>
      <c r="F10" s="70">
        <v>26.776</v>
      </c>
      <c r="G10" s="70">
        <v>24.88506571045472</v>
      </c>
      <c r="H10" s="300">
        <v>5.654</v>
      </c>
      <c r="I10" s="70">
        <v>3.302</v>
      </c>
      <c r="J10" s="70">
        <v>2.4104200052722535</v>
      </c>
      <c r="K10" s="70">
        <v>26.627</v>
      </c>
      <c r="L10" s="70">
        <v>31.2</v>
      </c>
      <c r="M10" s="70">
        <v>39.752121830911044</v>
      </c>
      <c r="N10" s="299"/>
    </row>
    <row r="11" spans="1:14" s="6" customFormat="1" ht="15" customHeight="1">
      <c r="A11" s="21" t="s">
        <v>241</v>
      </c>
      <c r="B11" s="70">
        <v>37.661</v>
      </c>
      <c r="C11" s="70">
        <v>40.385</v>
      </c>
      <c r="D11" s="70">
        <v>36.03490653749631</v>
      </c>
      <c r="E11" s="70">
        <v>17.843</v>
      </c>
      <c r="F11" s="70">
        <v>20.445</v>
      </c>
      <c r="G11" s="70">
        <v>19.758816635504477</v>
      </c>
      <c r="H11" s="300">
        <v>10.136</v>
      </c>
      <c r="I11" s="70">
        <v>10.83</v>
      </c>
      <c r="J11" s="70">
        <v>7.866603982888224</v>
      </c>
      <c r="K11" s="70">
        <v>34.359</v>
      </c>
      <c r="L11" s="70">
        <v>28.341</v>
      </c>
      <c r="M11" s="70">
        <v>36.2310069473617</v>
      </c>
      <c r="N11" s="299"/>
    </row>
    <row r="12" spans="1:14" s="6" customFormat="1" ht="15" customHeight="1">
      <c r="A12" s="21" t="s">
        <v>302</v>
      </c>
      <c r="B12" s="70">
        <v>52.124</v>
      </c>
      <c r="C12" s="70">
        <v>58.332</v>
      </c>
      <c r="D12" s="70">
        <v>53.17137888577459</v>
      </c>
      <c r="E12" s="70">
        <v>25.002</v>
      </c>
      <c r="F12" s="70">
        <v>14.657</v>
      </c>
      <c r="G12" s="70">
        <v>13.24634919041201</v>
      </c>
      <c r="H12" s="300">
        <v>7.333</v>
      </c>
      <c r="I12" s="70">
        <v>11.633</v>
      </c>
      <c r="J12" s="70">
        <v>15.413105965201051</v>
      </c>
      <c r="K12" s="70">
        <v>15.54</v>
      </c>
      <c r="L12" s="70">
        <v>15.378</v>
      </c>
      <c r="M12" s="70">
        <v>17.882896550629862</v>
      </c>
      <c r="N12" s="299"/>
    </row>
    <row r="13" spans="1:14" s="6" customFormat="1" ht="15" customHeight="1">
      <c r="A13" s="21" t="s">
        <v>242</v>
      </c>
      <c r="B13" s="70">
        <v>26.732</v>
      </c>
      <c r="C13" s="70">
        <v>34.504</v>
      </c>
      <c r="D13" s="70">
        <v>35.972228693909884</v>
      </c>
      <c r="E13" s="70">
        <v>22.71</v>
      </c>
      <c r="F13" s="70">
        <v>13.268</v>
      </c>
      <c r="G13" s="70">
        <v>4.771445878570431</v>
      </c>
      <c r="H13" s="300">
        <v>11.679</v>
      </c>
      <c r="I13" s="70">
        <v>13.058</v>
      </c>
      <c r="J13" s="70">
        <v>13.69926844042682</v>
      </c>
      <c r="K13" s="70">
        <v>38.879</v>
      </c>
      <c r="L13" s="70">
        <v>39.17</v>
      </c>
      <c r="M13" s="70">
        <v>45.58501467778762</v>
      </c>
      <c r="N13" s="299"/>
    </row>
    <row r="14" spans="1:14" s="6" customFormat="1" ht="15" customHeight="1">
      <c r="A14" s="21" t="s">
        <v>303</v>
      </c>
      <c r="B14" s="70">
        <v>55.636</v>
      </c>
      <c r="C14" s="70">
        <v>47.217</v>
      </c>
      <c r="D14" s="70">
        <v>38.74051838070765</v>
      </c>
      <c r="E14" s="70">
        <v>15.399</v>
      </c>
      <c r="F14" s="70">
        <v>19.278</v>
      </c>
      <c r="G14" s="70">
        <v>28.71489481489228</v>
      </c>
      <c r="H14" s="300">
        <v>19.349</v>
      </c>
      <c r="I14" s="70">
        <v>20.072</v>
      </c>
      <c r="J14" s="70">
        <v>14.248867706052144</v>
      </c>
      <c r="K14" s="70">
        <v>9.616</v>
      </c>
      <c r="L14" s="70">
        <v>13.433</v>
      </c>
      <c r="M14" s="70">
        <v>17.936583656228102</v>
      </c>
      <c r="N14" s="299"/>
    </row>
    <row r="15" spans="1:14" s="6" customFormat="1" ht="15" customHeight="1">
      <c r="A15" s="21" t="s">
        <v>243</v>
      </c>
      <c r="B15" s="70">
        <v>28.159</v>
      </c>
      <c r="C15" s="70">
        <v>28.777</v>
      </c>
      <c r="D15" s="70">
        <v>37.624314527372434</v>
      </c>
      <c r="E15" s="70">
        <v>30.976</v>
      </c>
      <c r="F15" s="70">
        <v>31.661</v>
      </c>
      <c r="G15" s="70">
        <v>24.251324472534623</v>
      </c>
      <c r="H15" s="300">
        <v>16.087</v>
      </c>
      <c r="I15" s="70">
        <v>15.622</v>
      </c>
      <c r="J15" s="70">
        <v>11.757598289803886</v>
      </c>
      <c r="K15" s="70">
        <v>24.779</v>
      </c>
      <c r="L15" s="70">
        <v>23.94</v>
      </c>
      <c r="M15" s="70">
        <v>26.279393995724508</v>
      </c>
      <c r="N15" s="299"/>
    </row>
    <row r="16" spans="1:14" s="6" customFormat="1" ht="15" customHeight="1">
      <c r="A16" s="21" t="s">
        <v>244</v>
      </c>
      <c r="B16" s="70">
        <v>51.735</v>
      </c>
      <c r="C16" s="70">
        <v>57.674</v>
      </c>
      <c r="D16" s="70">
        <v>57.25497341297457</v>
      </c>
      <c r="E16" s="70">
        <v>20.959</v>
      </c>
      <c r="F16" s="70">
        <v>26.079</v>
      </c>
      <c r="G16" s="70">
        <v>33.33959973821256</v>
      </c>
      <c r="H16" s="300">
        <v>4.419</v>
      </c>
      <c r="I16" s="70">
        <v>4.89</v>
      </c>
      <c r="J16" s="70">
        <v>5.378494917204237</v>
      </c>
      <c r="K16" s="70">
        <v>22.887</v>
      </c>
      <c r="L16" s="70">
        <v>11.357</v>
      </c>
      <c r="M16" s="70">
        <v>2.9817930977327602</v>
      </c>
      <c r="N16" s="299"/>
    </row>
    <row r="17" spans="1:14" s="6" customFormat="1" ht="15" customHeight="1">
      <c r="A17" s="21" t="s">
        <v>304</v>
      </c>
      <c r="B17" s="70">
        <v>47.389</v>
      </c>
      <c r="C17" s="70">
        <v>41.084</v>
      </c>
      <c r="D17" s="70">
        <v>42.51235630297801</v>
      </c>
      <c r="E17" s="70">
        <v>8.297</v>
      </c>
      <c r="F17" s="70">
        <v>15.807</v>
      </c>
      <c r="G17" s="70">
        <v>18.81895255089077</v>
      </c>
      <c r="H17" s="300">
        <v>11.491</v>
      </c>
      <c r="I17" s="70">
        <v>11.791</v>
      </c>
      <c r="J17" s="70">
        <v>8.33709791247299</v>
      </c>
      <c r="K17" s="70">
        <v>32.823</v>
      </c>
      <c r="L17" s="70">
        <v>31.319</v>
      </c>
      <c r="M17" s="70">
        <v>30.305904191748184</v>
      </c>
      <c r="N17" s="299"/>
    </row>
    <row r="18" spans="1:14" s="6" customFormat="1" ht="19.5" customHeight="1">
      <c r="A18" s="22" t="s">
        <v>245</v>
      </c>
      <c r="B18" s="72">
        <v>35.15</v>
      </c>
      <c r="C18" s="72">
        <v>34.832</v>
      </c>
      <c r="D18" s="72">
        <v>32.75477300975487</v>
      </c>
      <c r="E18" s="72">
        <v>31.745</v>
      </c>
      <c r="F18" s="72">
        <v>29.55</v>
      </c>
      <c r="G18" s="72">
        <v>38.83854261098263</v>
      </c>
      <c r="H18" s="301">
        <v>5.714</v>
      </c>
      <c r="I18" s="72">
        <v>5.355</v>
      </c>
      <c r="J18" s="72">
        <v>6.466420704251279</v>
      </c>
      <c r="K18" s="72">
        <v>27.391</v>
      </c>
      <c r="L18" s="72">
        <v>30.264</v>
      </c>
      <c r="M18" s="72">
        <v>21.9433361824695</v>
      </c>
      <c r="N18" s="299"/>
    </row>
    <row r="19" spans="1:14" s="6" customFormat="1" ht="15" customHeight="1">
      <c r="A19" s="21" t="s">
        <v>305</v>
      </c>
      <c r="B19" s="70">
        <v>31.494</v>
      </c>
      <c r="C19" s="70">
        <v>30.157</v>
      </c>
      <c r="D19" s="70">
        <v>31.950507481467316</v>
      </c>
      <c r="E19" s="70">
        <v>36.406</v>
      </c>
      <c r="F19" s="70">
        <v>33.151</v>
      </c>
      <c r="G19" s="70">
        <v>42.53119624928492</v>
      </c>
      <c r="H19" s="300">
        <v>4.882</v>
      </c>
      <c r="I19" s="70">
        <v>4.445</v>
      </c>
      <c r="J19" s="70">
        <v>4.761667565186083</v>
      </c>
      <c r="K19" s="70">
        <v>27.218</v>
      </c>
      <c r="L19" s="70">
        <v>32.247</v>
      </c>
      <c r="M19" s="70">
        <v>20.759183130262837</v>
      </c>
      <c r="N19" s="299"/>
    </row>
    <row r="20" spans="1:14" s="6" customFormat="1" ht="15" customHeight="1">
      <c r="A20" s="21" t="s">
        <v>246</v>
      </c>
      <c r="B20" s="70">
        <v>27.8</v>
      </c>
      <c r="C20" s="70">
        <v>30.426</v>
      </c>
      <c r="D20" s="70">
        <v>28.457386147646922</v>
      </c>
      <c r="E20" s="70">
        <v>21.698</v>
      </c>
      <c r="F20" s="70">
        <v>22.203</v>
      </c>
      <c r="G20" s="70">
        <v>25.940849996198583</v>
      </c>
      <c r="H20" s="300">
        <v>10.265</v>
      </c>
      <c r="I20" s="70">
        <v>11.091</v>
      </c>
      <c r="J20" s="70">
        <v>9.153805215540181</v>
      </c>
      <c r="K20" s="70">
        <v>40.238</v>
      </c>
      <c r="L20" s="70">
        <v>36.28</v>
      </c>
      <c r="M20" s="70">
        <v>36.44795864061431</v>
      </c>
      <c r="N20" s="299"/>
    </row>
    <row r="21" spans="1:14" s="6" customFormat="1" ht="15" customHeight="1">
      <c r="A21" s="21" t="s">
        <v>306</v>
      </c>
      <c r="B21" s="70">
        <v>76.175</v>
      </c>
      <c r="C21" s="70">
        <v>84.046</v>
      </c>
      <c r="D21" s="70">
        <v>52.053967512057774</v>
      </c>
      <c r="E21" s="70">
        <v>5.918</v>
      </c>
      <c r="F21" s="70">
        <v>7.015</v>
      </c>
      <c r="G21" s="70">
        <v>19.54244514104558</v>
      </c>
      <c r="H21" s="300">
        <v>6.564</v>
      </c>
      <c r="I21" s="70">
        <v>5.487</v>
      </c>
      <c r="J21" s="70">
        <v>22.31474286906675</v>
      </c>
      <c r="K21" s="70">
        <v>11.343</v>
      </c>
      <c r="L21" s="70">
        <v>3.453</v>
      </c>
      <c r="M21" s="70">
        <v>6.104995258938207</v>
      </c>
      <c r="N21" s="299"/>
    </row>
    <row r="22" spans="1:14" s="6" customFormat="1" ht="19.5" customHeight="1">
      <c r="A22" s="23" t="s">
        <v>307</v>
      </c>
      <c r="B22" s="74">
        <v>35.5</v>
      </c>
      <c r="C22" s="74">
        <v>38.996</v>
      </c>
      <c r="D22" s="74">
        <v>36.45758887730849</v>
      </c>
      <c r="E22" s="74">
        <v>23.682</v>
      </c>
      <c r="F22" s="74">
        <v>24.256</v>
      </c>
      <c r="G22" s="74">
        <v>24.604225609179124</v>
      </c>
      <c r="H22" s="302">
        <v>9.765</v>
      </c>
      <c r="I22" s="74">
        <v>10.254</v>
      </c>
      <c r="J22" s="74">
        <v>9.28841886564382</v>
      </c>
      <c r="K22" s="74">
        <v>30.988</v>
      </c>
      <c r="L22" s="74">
        <v>26.494</v>
      </c>
      <c r="M22" s="74">
        <v>29.518099085467796</v>
      </c>
      <c r="N22" s="299"/>
    </row>
    <row r="23" spans="1:14" s="6" customFormat="1" ht="19.5" customHeight="1">
      <c r="A23" s="24" t="s">
        <v>249</v>
      </c>
      <c r="B23" s="68"/>
      <c r="C23" s="68"/>
      <c r="D23" s="68"/>
      <c r="E23" s="68"/>
      <c r="F23" s="68"/>
      <c r="G23" s="68"/>
      <c r="H23" s="298"/>
      <c r="I23" s="68"/>
      <c r="J23" s="68"/>
      <c r="K23" s="68"/>
      <c r="L23" s="68"/>
      <c r="M23" s="68"/>
      <c r="N23" s="299"/>
    </row>
    <row r="24" spans="1:14" s="6" customFormat="1" ht="15" customHeight="1">
      <c r="A24" s="21" t="s">
        <v>308</v>
      </c>
      <c r="B24" s="70">
        <v>33.522</v>
      </c>
      <c r="C24" s="70">
        <v>39.651</v>
      </c>
      <c r="D24" s="70">
        <v>35.83334868411449</v>
      </c>
      <c r="E24" s="70">
        <v>29.546</v>
      </c>
      <c r="F24" s="70">
        <v>30.429</v>
      </c>
      <c r="G24" s="70">
        <v>30.335618081094996</v>
      </c>
      <c r="H24" s="300">
        <v>7.002</v>
      </c>
      <c r="I24" s="70">
        <v>7.439</v>
      </c>
      <c r="J24" s="70">
        <v>6.981682344869878</v>
      </c>
      <c r="K24" s="70">
        <v>29.93</v>
      </c>
      <c r="L24" s="70">
        <v>22.48</v>
      </c>
      <c r="M24" s="70">
        <v>26.829856317056027</v>
      </c>
      <c r="N24" s="299"/>
    </row>
    <row r="25" spans="1:14" s="6" customFormat="1" ht="15" customHeight="1">
      <c r="A25" s="21" t="s">
        <v>309</v>
      </c>
      <c r="B25" s="70"/>
      <c r="C25" s="70"/>
      <c r="D25" s="70"/>
      <c r="E25" s="70"/>
      <c r="F25" s="70"/>
      <c r="G25" s="70"/>
      <c r="H25" s="300"/>
      <c r="I25" s="70"/>
      <c r="J25" s="70"/>
      <c r="K25" s="70"/>
      <c r="L25" s="70"/>
      <c r="M25" s="70"/>
      <c r="N25" s="299"/>
    </row>
    <row r="26" spans="1:14" s="6" customFormat="1" ht="15" customHeight="1">
      <c r="A26" s="25" t="s">
        <v>250</v>
      </c>
      <c r="B26" s="70">
        <v>27.817</v>
      </c>
      <c r="C26" s="70">
        <v>27.485</v>
      </c>
      <c r="D26" s="70">
        <v>31.740678070110196</v>
      </c>
      <c r="E26" s="70">
        <v>15.125</v>
      </c>
      <c r="F26" s="70">
        <v>13.126</v>
      </c>
      <c r="G26" s="70">
        <v>17.99783606200618</v>
      </c>
      <c r="H26" s="300">
        <v>13.671</v>
      </c>
      <c r="I26" s="70">
        <v>12.24</v>
      </c>
      <c r="J26" s="70">
        <v>11.204657894255035</v>
      </c>
      <c r="K26" s="70">
        <v>43.387</v>
      </c>
      <c r="L26" s="70">
        <v>47.149</v>
      </c>
      <c r="M26" s="70">
        <v>39.02509425969122</v>
      </c>
      <c r="N26" s="299"/>
    </row>
    <row r="27" spans="1:14" s="6" customFormat="1" ht="15" customHeight="1">
      <c r="A27" s="25" t="s">
        <v>251</v>
      </c>
      <c r="B27" s="70">
        <v>30.678</v>
      </c>
      <c r="C27" s="70">
        <v>43.766</v>
      </c>
      <c r="D27" s="70">
        <v>45.05782808887668</v>
      </c>
      <c r="E27" s="70">
        <v>20.781</v>
      </c>
      <c r="F27" s="70">
        <v>8.022</v>
      </c>
      <c r="G27" s="70">
        <v>10.473386127674797</v>
      </c>
      <c r="H27" s="300">
        <v>11.219</v>
      </c>
      <c r="I27" s="70">
        <v>10.373</v>
      </c>
      <c r="J27" s="70">
        <v>17.806097248841596</v>
      </c>
      <c r="K27" s="70">
        <v>37.322</v>
      </c>
      <c r="L27" s="70">
        <v>37.839</v>
      </c>
      <c r="M27" s="70">
        <v>26.662688534606914</v>
      </c>
      <c r="N27" s="299"/>
    </row>
    <row r="28" spans="1:14" s="6" customFormat="1" ht="15" customHeight="1">
      <c r="A28" s="25" t="s">
        <v>252</v>
      </c>
      <c r="B28" s="70">
        <v>43.981</v>
      </c>
      <c r="C28" s="70">
        <v>32.3</v>
      </c>
      <c r="D28" s="70">
        <v>46.88639800729473</v>
      </c>
      <c r="E28" s="70">
        <v>10.269</v>
      </c>
      <c r="F28" s="70">
        <v>29.379</v>
      </c>
      <c r="G28" s="70">
        <v>12.636776087536697</v>
      </c>
      <c r="H28" s="300">
        <v>14.686</v>
      </c>
      <c r="I28" s="70">
        <v>15.818</v>
      </c>
      <c r="J28" s="70">
        <v>11.902855617827596</v>
      </c>
      <c r="K28" s="70">
        <v>31.064</v>
      </c>
      <c r="L28" s="70">
        <v>22.502</v>
      </c>
      <c r="M28" s="70">
        <v>28.39605017347211</v>
      </c>
      <c r="N28" s="299"/>
    </row>
    <row r="29" spans="1:14" s="6" customFormat="1" ht="15" customHeight="1">
      <c r="A29" s="25" t="s">
        <v>253</v>
      </c>
      <c r="B29" s="70">
        <v>59.009</v>
      </c>
      <c r="C29" s="70">
        <v>51.849</v>
      </c>
      <c r="D29" s="70">
        <v>49.595593235846685</v>
      </c>
      <c r="E29" s="70">
        <v>7.919</v>
      </c>
      <c r="F29" s="70">
        <v>12.657</v>
      </c>
      <c r="G29" s="70">
        <v>17.212962999920478</v>
      </c>
      <c r="H29" s="300">
        <v>18.566</v>
      </c>
      <c r="I29" s="70">
        <v>15.591</v>
      </c>
      <c r="J29" s="70">
        <v>15.481768766466491</v>
      </c>
      <c r="K29" s="70">
        <v>14.507</v>
      </c>
      <c r="L29" s="70">
        <v>19.904</v>
      </c>
      <c r="M29" s="70">
        <v>15.873537339503033</v>
      </c>
      <c r="N29" s="299"/>
    </row>
    <row r="30" spans="1:14" s="6" customFormat="1" ht="19.5" customHeight="1">
      <c r="A30" s="23" t="s">
        <v>307</v>
      </c>
      <c r="B30" s="74">
        <v>35.5</v>
      </c>
      <c r="C30" s="74">
        <v>38.996</v>
      </c>
      <c r="D30" s="74">
        <v>36.45758887730849</v>
      </c>
      <c r="E30" s="74">
        <v>23.682</v>
      </c>
      <c r="F30" s="74">
        <v>24.256</v>
      </c>
      <c r="G30" s="74">
        <v>24.604225609179124</v>
      </c>
      <c r="H30" s="302">
        <v>9.765</v>
      </c>
      <c r="I30" s="74">
        <v>10.254</v>
      </c>
      <c r="J30" s="74">
        <v>9.288418865643822</v>
      </c>
      <c r="K30" s="74">
        <v>30.988</v>
      </c>
      <c r="L30" s="74">
        <v>26.494</v>
      </c>
      <c r="M30" s="74">
        <v>29.518099085467796</v>
      </c>
      <c r="N30" s="299"/>
    </row>
    <row r="31" spans="1:9" ht="21" customHeight="1">
      <c r="A31" s="519" t="s">
        <v>60</v>
      </c>
      <c r="B31" s="520"/>
      <c r="C31" s="520"/>
      <c r="D31" s="520"/>
      <c r="E31" s="520"/>
      <c r="F31" s="520"/>
      <c r="G31" s="520"/>
      <c r="H31" s="520"/>
      <c r="I31" s="520"/>
    </row>
    <row r="32" ht="11.25">
      <c r="A32" s="2" t="s">
        <v>375</v>
      </c>
    </row>
    <row r="33" ht="11.25">
      <c r="A33" s="8"/>
    </row>
    <row r="34" spans="1:13" ht="11.25">
      <c r="A34" s="8"/>
      <c r="B34" s="243"/>
      <c r="C34" s="243"/>
      <c r="D34" s="243"/>
      <c r="E34" s="243"/>
      <c r="F34" s="243"/>
      <c r="G34" s="243"/>
      <c r="H34" s="243"/>
      <c r="I34" s="243"/>
      <c r="J34" s="243"/>
      <c r="K34" s="243"/>
      <c r="L34" s="243"/>
      <c r="M34" s="243"/>
    </row>
    <row r="35" ht="11.25">
      <c r="A35" s="8"/>
    </row>
    <row r="36" ht="11.25">
      <c r="A36" s="8"/>
    </row>
    <row r="37" ht="11.25">
      <c r="F37" s="277"/>
    </row>
  </sheetData>
  <mergeCells count="8">
    <mergeCell ref="K5:M5"/>
    <mergeCell ref="A2:I2"/>
    <mergeCell ref="A31:I31"/>
    <mergeCell ref="B5:D5"/>
    <mergeCell ref="E5:G5"/>
    <mergeCell ref="H5:J5"/>
    <mergeCell ref="A3:J3"/>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28.xml><?xml version="1.0" encoding="utf-8"?>
<worksheet xmlns="http://schemas.openxmlformats.org/spreadsheetml/2006/main" xmlns:r="http://schemas.openxmlformats.org/officeDocument/2006/relationships">
  <sheetPr codeName="Hoja27"/>
  <dimension ref="A2:N37"/>
  <sheetViews>
    <sheetView zoomScaleSheetLayoutView="100" workbookViewId="0" topLeftCell="A1">
      <selection activeCell="A39" sqref="A39"/>
    </sheetView>
  </sheetViews>
  <sheetFormatPr defaultColWidth="11.421875" defaultRowHeight="12.75"/>
  <cols>
    <col min="1" max="1" width="60.7109375" style="2" customWidth="1"/>
    <col min="2" max="13" width="7.7109375" style="26" customWidth="1"/>
    <col min="14" max="16384" width="11.57421875" style="2" customWidth="1"/>
  </cols>
  <sheetData>
    <row r="1" ht="14.25" customHeight="1"/>
    <row r="2" spans="1:10" s="11" customFormat="1" ht="16.5" customHeight="1">
      <c r="A2" s="478"/>
      <c r="B2" s="478"/>
      <c r="C2" s="478"/>
      <c r="D2" s="478"/>
      <c r="E2" s="478"/>
      <c r="F2" s="478"/>
      <c r="G2" s="478"/>
      <c r="H2" s="478"/>
      <c r="I2" s="478"/>
      <c r="J2" s="226"/>
    </row>
    <row r="3" spans="1:13" s="11" customFormat="1" ht="24" customHeight="1">
      <c r="A3" s="479" t="s">
        <v>61</v>
      </c>
      <c r="B3" s="479"/>
      <c r="C3" s="479"/>
      <c r="D3" s="479"/>
      <c r="E3" s="479"/>
      <c r="F3" s="479"/>
      <c r="G3" s="479"/>
      <c r="H3" s="479"/>
      <c r="I3" s="479"/>
      <c r="J3" s="479"/>
      <c r="K3" s="15"/>
      <c r="L3" s="460" t="s">
        <v>62</v>
      </c>
      <c r="M3" s="460"/>
    </row>
    <row r="4" ht="9.75" customHeight="1">
      <c r="N4" s="26"/>
    </row>
    <row r="5" spans="1:13" s="26" customFormat="1" ht="33.75" customHeight="1">
      <c r="A5" s="28" t="s">
        <v>298</v>
      </c>
      <c r="B5" s="508" t="s">
        <v>491</v>
      </c>
      <c r="C5" s="508"/>
      <c r="D5" s="508"/>
      <c r="E5" s="508" t="s">
        <v>492</v>
      </c>
      <c r="F5" s="508"/>
      <c r="G5" s="508"/>
      <c r="H5" s="508" t="s">
        <v>493</v>
      </c>
      <c r="I5" s="508"/>
      <c r="J5" s="508"/>
      <c r="K5" s="508" t="s">
        <v>494</v>
      </c>
      <c r="L5" s="508"/>
      <c r="M5" s="508"/>
    </row>
    <row r="6" spans="1:13" s="26" customFormat="1" ht="19.5" customHeight="1">
      <c r="A6" s="28"/>
      <c r="B6" s="19">
        <v>2009</v>
      </c>
      <c r="C6" s="19">
        <v>2008</v>
      </c>
      <c r="D6" s="19">
        <v>2007</v>
      </c>
      <c r="E6" s="19">
        <v>2009</v>
      </c>
      <c r="F6" s="19">
        <v>2008</v>
      </c>
      <c r="G6" s="19">
        <v>2007</v>
      </c>
      <c r="H6" s="19">
        <v>2009</v>
      </c>
      <c r="I6" s="19">
        <v>2008</v>
      </c>
      <c r="J6" s="19">
        <v>2007</v>
      </c>
      <c r="K6" s="19">
        <v>2009</v>
      </c>
      <c r="L6" s="19">
        <v>2008</v>
      </c>
      <c r="M6" s="19">
        <v>2007</v>
      </c>
    </row>
    <row r="7" spans="1:14" s="6" customFormat="1" ht="19.5" customHeight="1">
      <c r="A7" s="20" t="s">
        <v>239</v>
      </c>
      <c r="B7" s="68">
        <v>69.479</v>
      </c>
      <c r="C7" s="68">
        <v>66</v>
      </c>
      <c r="D7" s="68">
        <v>66.61262037117496</v>
      </c>
      <c r="E7" s="68">
        <v>16.722</v>
      </c>
      <c r="F7" s="68">
        <v>19.5</v>
      </c>
      <c r="G7" s="68">
        <v>19.8722987357895</v>
      </c>
      <c r="H7" s="68">
        <v>10.932</v>
      </c>
      <c r="I7" s="68">
        <v>11</v>
      </c>
      <c r="J7" s="68">
        <v>10.396362695977777</v>
      </c>
      <c r="K7" s="68">
        <v>2.867</v>
      </c>
      <c r="L7" s="68">
        <v>3.49</v>
      </c>
      <c r="M7" s="68">
        <v>3.1187181970577704</v>
      </c>
      <c r="N7" s="38"/>
    </row>
    <row r="8" spans="1:14" s="6" customFormat="1" ht="15" customHeight="1">
      <c r="A8" s="21" t="s">
        <v>240</v>
      </c>
      <c r="B8" s="70">
        <v>71.292</v>
      </c>
      <c r="C8" s="70">
        <v>57.43790686419907</v>
      </c>
      <c r="D8" s="70">
        <v>65.44125040001029</v>
      </c>
      <c r="E8" s="70">
        <v>14.571</v>
      </c>
      <c r="F8" s="70">
        <v>21.894562655135267</v>
      </c>
      <c r="G8" s="70">
        <v>16.8583565857773</v>
      </c>
      <c r="H8" s="70">
        <v>13.379</v>
      </c>
      <c r="I8" s="70">
        <v>17.965249699486392</v>
      </c>
      <c r="J8" s="70">
        <v>14.807455588028908</v>
      </c>
      <c r="K8" s="70">
        <v>0.757</v>
      </c>
      <c r="L8" s="70">
        <v>2.702280781179262</v>
      </c>
      <c r="M8" s="70">
        <v>2.892937426183499</v>
      </c>
      <c r="N8" s="38"/>
    </row>
    <row r="9" spans="1:14" s="6" customFormat="1" ht="15" customHeight="1">
      <c r="A9" s="21" t="s">
        <v>300</v>
      </c>
      <c r="B9" s="70">
        <v>54.334</v>
      </c>
      <c r="C9" s="70">
        <v>48.32968345610193</v>
      </c>
      <c r="D9" s="70">
        <v>60.78097894486207</v>
      </c>
      <c r="E9" s="70">
        <v>29.013</v>
      </c>
      <c r="F9" s="70">
        <v>31.40752538323711</v>
      </c>
      <c r="G9" s="70">
        <v>24.89200312935814</v>
      </c>
      <c r="H9" s="70">
        <v>7.176</v>
      </c>
      <c r="I9" s="70">
        <v>10.364324109098149</v>
      </c>
      <c r="J9" s="70">
        <v>8.442464029388756</v>
      </c>
      <c r="K9" s="70">
        <v>9.476</v>
      </c>
      <c r="L9" s="70">
        <v>9.898467051562811</v>
      </c>
      <c r="M9" s="70">
        <v>5.884553896391034</v>
      </c>
      <c r="N9" s="38"/>
    </row>
    <row r="10" spans="1:14" s="6" customFormat="1" ht="15" customHeight="1">
      <c r="A10" s="21" t="s">
        <v>301</v>
      </c>
      <c r="B10" s="70">
        <v>75.611</v>
      </c>
      <c r="C10" s="70">
        <v>71.34220823585433</v>
      </c>
      <c r="D10" s="70">
        <v>73.65639516235254</v>
      </c>
      <c r="E10" s="70">
        <v>12.039</v>
      </c>
      <c r="F10" s="70">
        <v>17.175627833792262</v>
      </c>
      <c r="G10" s="70">
        <v>18.731271098249426</v>
      </c>
      <c r="H10" s="70">
        <v>6.781</v>
      </c>
      <c r="I10" s="70">
        <v>6.416016231548001</v>
      </c>
      <c r="J10" s="70">
        <v>7.403059559395234</v>
      </c>
      <c r="K10" s="70">
        <v>5.57</v>
      </c>
      <c r="L10" s="70">
        <v>5.066147698805408</v>
      </c>
      <c r="M10" s="70">
        <v>0.20927418000280026</v>
      </c>
      <c r="N10" s="38"/>
    </row>
    <row r="11" spans="1:14" s="6" customFormat="1" ht="15" customHeight="1">
      <c r="A11" s="21" t="s">
        <v>241</v>
      </c>
      <c r="B11" s="70">
        <v>79.836</v>
      </c>
      <c r="C11" s="70">
        <v>78.1021897810219</v>
      </c>
      <c r="D11" s="70">
        <v>81.54185142411997</v>
      </c>
      <c r="E11" s="70">
        <v>9.367</v>
      </c>
      <c r="F11" s="70">
        <v>10.015440763615945</v>
      </c>
      <c r="G11" s="70">
        <v>9.954745485482947</v>
      </c>
      <c r="H11" s="70">
        <v>9.1</v>
      </c>
      <c r="I11" s="70">
        <v>10.23301516002246</v>
      </c>
      <c r="J11" s="70">
        <v>7.45912551789217</v>
      </c>
      <c r="K11" s="70">
        <v>1.696</v>
      </c>
      <c r="L11" s="70">
        <v>1.649354295339697</v>
      </c>
      <c r="M11" s="70">
        <v>1.0646206420991553</v>
      </c>
      <c r="N11" s="38"/>
    </row>
    <row r="12" spans="1:14" s="6" customFormat="1" ht="15" customHeight="1">
      <c r="A12" s="21" t="s">
        <v>302</v>
      </c>
      <c r="B12" s="70">
        <v>75.398</v>
      </c>
      <c r="C12" s="70">
        <v>71.94748135281496</v>
      </c>
      <c r="D12" s="70">
        <v>65.07423482987382</v>
      </c>
      <c r="E12" s="70">
        <v>9.729</v>
      </c>
      <c r="F12" s="70">
        <v>11.780933891897414</v>
      </c>
      <c r="G12" s="70">
        <v>16.607826517955534</v>
      </c>
      <c r="H12" s="70">
        <v>12.828</v>
      </c>
      <c r="I12" s="70">
        <v>12.858894451823849</v>
      </c>
      <c r="J12" s="70">
        <v>13.655379806060964</v>
      </c>
      <c r="K12" s="70">
        <v>2.046</v>
      </c>
      <c r="L12" s="70">
        <v>3.4126903034637786</v>
      </c>
      <c r="M12" s="70">
        <v>4.662558846109677</v>
      </c>
      <c r="N12" s="38"/>
    </row>
    <row r="13" spans="1:14" s="6" customFormat="1" ht="15" customHeight="1">
      <c r="A13" s="21" t="s">
        <v>242</v>
      </c>
      <c r="B13" s="70">
        <v>51.579</v>
      </c>
      <c r="C13" s="70">
        <v>46.16142945163278</v>
      </c>
      <c r="D13" s="70">
        <v>39.00097851917432</v>
      </c>
      <c r="E13" s="70">
        <v>36.991</v>
      </c>
      <c r="F13" s="70">
        <v>43.45450811254878</v>
      </c>
      <c r="G13" s="70">
        <v>49.69013559479987</v>
      </c>
      <c r="H13" s="70">
        <v>8.122</v>
      </c>
      <c r="I13" s="70">
        <v>9.435202300266996</v>
      </c>
      <c r="J13" s="70">
        <v>9.74325520711989</v>
      </c>
      <c r="K13" s="70">
        <v>3.308</v>
      </c>
      <c r="L13" s="70">
        <v>0.948860135551448</v>
      </c>
      <c r="M13" s="70">
        <v>1.593588369600671</v>
      </c>
      <c r="N13" s="38"/>
    </row>
    <row r="14" spans="1:14" s="6" customFormat="1" ht="15" customHeight="1">
      <c r="A14" s="21" t="s">
        <v>303</v>
      </c>
      <c r="B14" s="70">
        <v>72.08</v>
      </c>
      <c r="C14" s="70">
        <v>65.2132418729496</v>
      </c>
      <c r="D14" s="70">
        <v>83.7446981780778</v>
      </c>
      <c r="E14" s="70">
        <v>11.62</v>
      </c>
      <c r="F14" s="70">
        <v>11.172084700268416</v>
      </c>
      <c r="G14" s="70">
        <v>6.56603709796246</v>
      </c>
      <c r="H14" s="70">
        <v>11.89</v>
      </c>
      <c r="I14" s="70">
        <v>11.368923352221891</v>
      </c>
      <c r="J14" s="70">
        <v>8.773602476461516</v>
      </c>
      <c r="K14" s="70">
        <v>4.41</v>
      </c>
      <c r="L14" s="70">
        <v>12.245750074560096</v>
      </c>
      <c r="M14" s="70">
        <v>0.5565618395645356</v>
      </c>
      <c r="N14" s="38"/>
    </row>
    <row r="15" spans="1:14" s="6" customFormat="1" ht="15" customHeight="1">
      <c r="A15" s="21" t="s">
        <v>243</v>
      </c>
      <c r="B15" s="70">
        <v>71.936</v>
      </c>
      <c r="C15" s="70">
        <v>76.15694725695283</v>
      </c>
      <c r="D15" s="70">
        <v>60.3569104935403</v>
      </c>
      <c r="E15" s="70">
        <v>14.476</v>
      </c>
      <c r="F15" s="70">
        <v>13.53</v>
      </c>
      <c r="G15" s="70">
        <v>21.665582303188028</v>
      </c>
      <c r="H15" s="70">
        <v>12.886</v>
      </c>
      <c r="I15" s="70">
        <v>9.75346944841808</v>
      </c>
      <c r="J15" s="70">
        <v>9.499024072869226</v>
      </c>
      <c r="K15" s="70">
        <v>0.702</v>
      </c>
      <c r="L15" s="70">
        <v>0.5591989150426366</v>
      </c>
      <c r="M15" s="70">
        <v>8.478483130402454</v>
      </c>
      <c r="N15" s="38"/>
    </row>
    <row r="16" spans="1:14" s="6" customFormat="1" ht="15" customHeight="1">
      <c r="A16" s="21" t="s">
        <v>244</v>
      </c>
      <c r="B16" s="70">
        <v>69.969</v>
      </c>
      <c r="C16" s="70">
        <v>73.04740713831623</v>
      </c>
      <c r="D16" s="70">
        <v>71.84636318985805</v>
      </c>
      <c r="E16" s="70">
        <v>13.221</v>
      </c>
      <c r="F16" s="70">
        <v>13.58</v>
      </c>
      <c r="G16" s="70">
        <v>15.860260593067995</v>
      </c>
      <c r="H16" s="70">
        <v>13.579</v>
      </c>
      <c r="I16" s="70">
        <v>10.516755971301425</v>
      </c>
      <c r="J16" s="70">
        <v>10.165957151196874</v>
      </c>
      <c r="K16" s="70">
        <v>3.231</v>
      </c>
      <c r="L16" s="70">
        <v>2.85169376078467</v>
      </c>
      <c r="M16" s="70">
        <v>2.1274190658770795</v>
      </c>
      <c r="N16" s="38"/>
    </row>
    <row r="17" spans="1:14" s="6" customFormat="1" ht="15" customHeight="1">
      <c r="A17" s="21" t="s">
        <v>304</v>
      </c>
      <c r="B17" s="70">
        <v>66.875</v>
      </c>
      <c r="C17" s="70">
        <v>68.16816064900596</v>
      </c>
      <c r="D17" s="70">
        <v>67.44665759012933</v>
      </c>
      <c r="E17" s="70">
        <v>22.037</v>
      </c>
      <c r="F17" s="70">
        <v>21.23</v>
      </c>
      <c r="G17" s="70">
        <v>20.717569621265792</v>
      </c>
      <c r="H17" s="70">
        <v>8.905</v>
      </c>
      <c r="I17" s="70">
        <v>8.510691571936501</v>
      </c>
      <c r="J17" s="70">
        <v>10.074956430664377</v>
      </c>
      <c r="K17" s="70">
        <v>2.183</v>
      </c>
      <c r="L17" s="70">
        <v>2.0857328859732585</v>
      </c>
      <c r="M17" s="70">
        <v>1.760816357940488</v>
      </c>
      <c r="N17" s="38"/>
    </row>
    <row r="18" spans="1:14" s="6" customFormat="1" ht="19.5" customHeight="1">
      <c r="A18" s="22" t="s">
        <v>245</v>
      </c>
      <c r="B18" s="72">
        <v>75.726</v>
      </c>
      <c r="C18" s="72">
        <v>75.15</v>
      </c>
      <c r="D18" s="72">
        <v>75.68712455815167</v>
      </c>
      <c r="E18" s="72">
        <v>9.477</v>
      </c>
      <c r="F18" s="72">
        <v>9.63</v>
      </c>
      <c r="G18" s="72">
        <v>8.36951031635858</v>
      </c>
      <c r="H18" s="72">
        <v>12.993</v>
      </c>
      <c r="I18" s="72">
        <v>12.47</v>
      </c>
      <c r="J18" s="72">
        <v>13.940478422799169</v>
      </c>
      <c r="K18" s="72">
        <v>1.804</v>
      </c>
      <c r="L18" s="72">
        <v>2.73</v>
      </c>
      <c r="M18" s="72">
        <v>1.6903911866311596</v>
      </c>
      <c r="N18" s="38"/>
    </row>
    <row r="19" spans="1:14" s="6" customFormat="1" ht="15" customHeight="1">
      <c r="A19" s="21" t="s">
        <v>305</v>
      </c>
      <c r="B19" s="70">
        <v>81.312</v>
      </c>
      <c r="C19" s="70">
        <v>79.35958833767553</v>
      </c>
      <c r="D19" s="70">
        <v>77.0555435710393</v>
      </c>
      <c r="E19" s="70">
        <v>3.158</v>
      </c>
      <c r="F19" s="70">
        <v>4.3944520718246975</v>
      </c>
      <c r="G19" s="70">
        <v>4.88534010971516</v>
      </c>
      <c r="H19" s="70">
        <v>13.997</v>
      </c>
      <c r="I19" s="70">
        <v>13.374701361036939</v>
      </c>
      <c r="J19" s="70">
        <v>15.652885154147485</v>
      </c>
      <c r="K19" s="70">
        <v>1.534</v>
      </c>
      <c r="L19" s="70">
        <v>2.8712582294628284</v>
      </c>
      <c r="M19" s="70">
        <v>2.054397272281525</v>
      </c>
      <c r="N19" s="38"/>
    </row>
    <row r="20" spans="1:14" s="6" customFormat="1" ht="15" customHeight="1">
      <c r="A20" s="21" t="s">
        <v>246</v>
      </c>
      <c r="B20" s="70">
        <v>58.36</v>
      </c>
      <c r="C20" s="70">
        <v>61.00450294423276</v>
      </c>
      <c r="D20" s="70">
        <v>66.03816619782559</v>
      </c>
      <c r="E20" s="70">
        <v>35.056</v>
      </c>
      <c r="F20" s="70">
        <v>32.71215794942847</v>
      </c>
      <c r="G20" s="70">
        <v>27.263742112065685</v>
      </c>
      <c r="H20" s="70">
        <v>6.584</v>
      </c>
      <c r="I20" s="70">
        <v>6.283339106338761</v>
      </c>
      <c r="J20" s="70">
        <v>6.69809169010872</v>
      </c>
      <c r="K20" s="70">
        <v>0</v>
      </c>
      <c r="L20" s="70">
        <v>0</v>
      </c>
      <c r="M20" s="70">
        <v>0</v>
      </c>
      <c r="N20" s="38"/>
    </row>
    <row r="21" spans="1:14" s="6" customFormat="1" ht="15" customHeight="1">
      <c r="A21" s="21" t="s">
        <v>306</v>
      </c>
      <c r="B21" s="70">
        <v>52.042</v>
      </c>
      <c r="C21" s="70">
        <v>56.80126996725866</v>
      </c>
      <c r="D21" s="70">
        <v>78.8804149329476</v>
      </c>
      <c r="E21" s="70">
        <v>28.178</v>
      </c>
      <c r="F21" s="70">
        <v>24.734596686179184</v>
      </c>
      <c r="G21" s="70">
        <v>12.290744423417923</v>
      </c>
      <c r="H21" s="70">
        <v>13.225</v>
      </c>
      <c r="I21" s="70">
        <v>13.09653735489632</v>
      </c>
      <c r="J21" s="70">
        <v>7.671621026443512</v>
      </c>
      <c r="K21" s="70">
        <v>6.555</v>
      </c>
      <c r="L21" s="70">
        <v>5.36759599166584</v>
      </c>
      <c r="M21" s="70">
        <v>0.6783328065486895</v>
      </c>
      <c r="N21" s="38"/>
    </row>
    <row r="22" spans="1:14" s="6" customFormat="1" ht="19.5" customHeight="1">
      <c r="A22" s="23" t="s">
        <v>307</v>
      </c>
      <c r="B22" s="74">
        <v>70.963</v>
      </c>
      <c r="C22" s="74">
        <v>68.29683818068578</v>
      </c>
      <c r="D22" s="74">
        <v>68.5624707082164</v>
      </c>
      <c r="E22" s="74">
        <v>15.001</v>
      </c>
      <c r="F22" s="74">
        <v>16.998229997581497</v>
      </c>
      <c r="G22" s="74">
        <v>17.469149580593353</v>
      </c>
      <c r="H22" s="74">
        <v>11.422</v>
      </c>
      <c r="I22" s="74">
        <v>11.400784622595674</v>
      </c>
      <c r="J22" s="74">
        <v>11.147638523387805</v>
      </c>
      <c r="K22" s="74">
        <v>2.614</v>
      </c>
      <c r="L22" s="74">
        <v>3.3041471991370432</v>
      </c>
      <c r="M22" s="74">
        <v>2.820741187802454</v>
      </c>
      <c r="N22" s="38"/>
    </row>
    <row r="23" spans="1:14" s="6" customFormat="1" ht="19.5" customHeight="1">
      <c r="A23" s="24" t="s">
        <v>249</v>
      </c>
      <c r="B23" s="68"/>
      <c r="C23" s="68"/>
      <c r="D23" s="68"/>
      <c r="E23" s="68"/>
      <c r="F23" s="68"/>
      <c r="G23" s="68"/>
      <c r="H23" s="68"/>
      <c r="I23" s="68"/>
      <c r="J23" s="68"/>
      <c r="K23" s="68"/>
      <c r="L23" s="68"/>
      <c r="M23" s="68"/>
      <c r="N23" s="38"/>
    </row>
    <row r="24" spans="1:14" s="6" customFormat="1" ht="15" customHeight="1">
      <c r="A24" s="21" t="s">
        <v>308</v>
      </c>
      <c r="B24" s="70">
        <v>76.514</v>
      </c>
      <c r="C24" s="70">
        <v>73.46026797031969</v>
      </c>
      <c r="D24" s="70">
        <v>76.59931552545476</v>
      </c>
      <c r="E24" s="70">
        <v>9.02</v>
      </c>
      <c r="F24" s="70">
        <v>11.02681595108274</v>
      </c>
      <c r="G24" s="70">
        <v>10.321487720083672</v>
      </c>
      <c r="H24" s="70">
        <v>12.35</v>
      </c>
      <c r="I24" s="70">
        <v>12.229314787557277</v>
      </c>
      <c r="J24" s="70">
        <v>11.584992182838734</v>
      </c>
      <c r="K24" s="70">
        <v>2.116</v>
      </c>
      <c r="L24" s="70">
        <v>3.283601291040286</v>
      </c>
      <c r="M24" s="70">
        <v>1.494204571622835</v>
      </c>
      <c r="N24" s="38"/>
    </row>
    <row r="25" spans="1:14" s="6" customFormat="1" ht="15" customHeight="1">
      <c r="A25" s="21" t="s">
        <v>309</v>
      </c>
      <c r="B25" s="70"/>
      <c r="C25" s="70"/>
      <c r="D25" s="70"/>
      <c r="E25" s="70"/>
      <c r="F25" s="70"/>
      <c r="G25" s="70"/>
      <c r="H25" s="70"/>
      <c r="I25" s="70"/>
      <c r="J25" s="70"/>
      <c r="K25" s="70"/>
      <c r="L25" s="70"/>
      <c r="M25" s="70"/>
      <c r="N25" s="38"/>
    </row>
    <row r="26" spans="1:14" s="6" customFormat="1" ht="15" customHeight="1">
      <c r="A26" s="25" t="s">
        <v>250</v>
      </c>
      <c r="B26" s="70">
        <v>51.282</v>
      </c>
      <c r="C26" s="70">
        <v>51.66425220750553</v>
      </c>
      <c r="D26" s="70">
        <v>56.009722698514686</v>
      </c>
      <c r="E26" s="70">
        <v>36.816</v>
      </c>
      <c r="F26" s="70">
        <v>36.18239514348786</v>
      </c>
      <c r="G26" s="70">
        <v>29.525707511253984</v>
      </c>
      <c r="H26" s="70">
        <v>6.919</v>
      </c>
      <c r="I26" s="70">
        <v>7.508967991169977</v>
      </c>
      <c r="J26" s="70">
        <v>9.601869335941227</v>
      </c>
      <c r="K26" s="70">
        <v>4.983</v>
      </c>
      <c r="L26" s="70">
        <v>4.644384657836645</v>
      </c>
      <c r="M26" s="70">
        <v>4.862700454290109</v>
      </c>
      <c r="N26" s="38"/>
    </row>
    <row r="27" spans="1:14" s="6" customFormat="1" ht="15" customHeight="1">
      <c r="A27" s="25" t="s">
        <v>251</v>
      </c>
      <c r="B27" s="70">
        <v>68.157</v>
      </c>
      <c r="C27" s="70">
        <v>55.698057896665446</v>
      </c>
      <c r="D27" s="70">
        <v>41.88361242333297</v>
      </c>
      <c r="E27" s="70">
        <v>18.157</v>
      </c>
      <c r="F27" s="70">
        <v>24.672322913436876</v>
      </c>
      <c r="G27" s="70">
        <v>29.968270953699882</v>
      </c>
      <c r="H27" s="70">
        <v>12.159</v>
      </c>
      <c r="I27" s="70">
        <v>15.3</v>
      </c>
      <c r="J27" s="70">
        <v>19.929314327423377</v>
      </c>
      <c r="K27" s="70">
        <v>1.526</v>
      </c>
      <c r="L27" s="70">
        <v>4.290103447303887</v>
      </c>
      <c r="M27" s="70">
        <v>8.21880229554376</v>
      </c>
      <c r="N27" s="38"/>
    </row>
    <row r="28" spans="1:14" s="6" customFormat="1" ht="15" customHeight="1">
      <c r="A28" s="25" t="s">
        <v>252</v>
      </c>
      <c r="B28" s="70">
        <v>64.583</v>
      </c>
      <c r="C28" s="70">
        <v>70.2916855974557</v>
      </c>
      <c r="D28" s="70">
        <v>77.5153456098212</v>
      </c>
      <c r="E28" s="70">
        <v>19.216</v>
      </c>
      <c r="F28" s="70">
        <v>17.430258973194</v>
      </c>
      <c r="G28" s="70">
        <v>13.188328440530203</v>
      </c>
      <c r="H28" s="70">
        <v>11.625</v>
      </c>
      <c r="I28" s="70">
        <v>9.9</v>
      </c>
      <c r="J28" s="70">
        <v>7.770660973223023</v>
      </c>
      <c r="K28" s="70">
        <v>4.576</v>
      </c>
      <c r="L28" s="70">
        <v>2.3407542026351655</v>
      </c>
      <c r="M28" s="70">
        <v>1.4811849479583667</v>
      </c>
      <c r="N28" s="38"/>
    </row>
    <row r="29" spans="1:14" s="6" customFormat="1" ht="15" customHeight="1">
      <c r="A29" s="25" t="s">
        <v>253</v>
      </c>
      <c r="B29" s="70">
        <v>65.906</v>
      </c>
      <c r="C29" s="70">
        <v>67.14039146560906</v>
      </c>
      <c r="D29" s="70">
        <v>57.38228452940586</v>
      </c>
      <c r="E29" s="70">
        <v>21.963</v>
      </c>
      <c r="F29" s="70">
        <v>20.114942528735632</v>
      </c>
      <c r="G29" s="70">
        <v>28.629925235597604</v>
      </c>
      <c r="H29" s="70">
        <v>9.622</v>
      </c>
      <c r="I29" s="70">
        <v>10.436634717784878</v>
      </c>
      <c r="J29" s="70">
        <v>10.075887820527164</v>
      </c>
      <c r="K29" s="70">
        <v>2.509</v>
      </c>
      <c r="L29" s="70">
        <v>2.308031287870442</v>
      </c>
      <c r="M29" s="70">
        <v>3.911902414469379</v>
      </c>
      <c r="N29" s="38"/>
    </row>
    <row r="30" spans="1:14" s="6" customFormat="1" ht="19.5" customHeight="1">
      <c r="A30" s="23" t="s">
        <v>307</v>
      </c>
      <c r="B30" s="74">
        <v>70.963</v>
      </c>
      <c r="C30" s="74">
        <v>68.29683818068578</v>
      </c>
      <c r="D30" s="74">
        <v>68.5624707082164</v>
      </c>
      <c r="E30" s="74">
        <v>15.001</v>
      </c>
      <c r="F30" s="74">
        <v>16.998229997581497</v>
      </c>
      <c r="G30" s="74">
        <v>17.469149580593353</v>
      </c>
      <c r="H30" s="74">
        <v>11.422</v>
      </c>
      <c r="I30" s="74">
        <v>11.400784622595674</v>
      </c>
      <c r="J30" s="74">
        <v>11.147638523387805</v>
      </c>
      <c r="K30" s="74">
        <v>2.614</v>
      </c>
      <c r="L30" s="74">
        <v>3.3041471991370432</v>
      </c>
      <c r="M30" s="74">
        <v>2.820741187802454</v>
      </c>
      <c r="N30" s="38"/>
    </row>
    <row r="31" spans="1:9" ht="16.5" customHeight="1">
      <c r="A31" s="519" t="s">
        <v>63</v>
      </c>
      <c r="B31" s="520"/>
      <c r="C31" s="520"/>
      <c r="D31" s="520"/>
      <c r="E31" s="520"/>
      <c r="F31" s="520"/>
      <c r="G31" s="520"/>
      <c r="H31" s="520"/>
      <c r="I31" s="520"/>
    </row>
    <row r="32" ht="11.25">
      <c r="A32" s="2" t="s">
        <v>375</v>
      </c>
    </row>
    <row r="33" spans="1:13" ht="11.25">
      <c r="A33" s="8"/>
      <c r="B33" s="243"/>
      <c r="C33" s="243"/>
      <c r="D33" s="243"/>
      <c r="E33" s="243"/>
      <c r="F33" s="243"/>
      <c r="G33" s="243"/>
      <c r="H33" s="243"/>
      <c r="I33" s="243"/>
      <c r="J33" s="243"/>
      <c r="K33" s="243"/>
      <c r="L33" s="243"/>
      <c r="M33" s="243"/>
    </row>
    <row r="34" spans="1:13" ht="11.25">
      <c r="A34" s="8"/>
      <c r="B34" s="243"/>
      <c r="C34" s="243"/>
      <c r="D34" s="243"/>
      <c r="E34" s="243"/>
      <c r="F34" s="243"/>
      <c r="G34" s="243"/>
      <c r="H34" s="243"/>
      <c r="I34" s="243"/>
      <c r="J34" s="243"/>
      <c r="K34" s="243"/>
      <c r="L34" s="243"/>
      <c r="M34" s="243"/>
    </row>
    <row r="35" spans="1:4" ht="11.25">
      <c r="A35" s="8"/>
      <c r="B35" s="243"/>
      <c r="C35" s="243"/>
      <c r="D35" s="243"/>
    </row>
    <row r="36" ht="11.25">
      <c r="A36" s="8"/>
    </row>
    <row r="37" ht="11.25">
      <c r="F37" s="277"/>
    </row>
  </sheetData>
  <mergeCells count="8">
    <mergeCell ref="A2:I2"/>
    <mergeCell ref="A31:I31"/>
    <mergeCell ref="K5:M5"/>
    <mergeCell ref="B5:D5"/>
    <mergeCell ref="E5:G5"/>
    <mergeCell ref="H5:J5"/>
    <mergeCell ref="A3:J3"/>
    <mergeCell ref="L3:M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29.xml><?xml version="1.0" encoding="utf-8"?>
<worksheet xmlns="http://schemas.openxmlformats.org/spreadsheetml/2006/main" xmlns:r="http://schemas.openxmlformats.org/officeDocument/2006/relationships">
  <sheetPr codeName="Hoja28"/>
  <dimension ref="A2:Q37"/>
  <sheetViews>
    <sheetView workbookViewId="0" topLeftCell="A1">
      <selection activeCell="A39" sqref="A39"/>
    </sheetView>
  </sheetViews>
  <sheetFormatPr defaultColWidth="11.421875" defaultRowHeight="12.75"/>
  <cols>
    <col min="1" max="1" width="60.8515625" style="2" customWidth="1"/>
    <col min="2" max="16" width="6.28125" style="26" customWidth="1"/>
    <col min="17" max="16384" width="11.57421875" style="2" customWidth="1"/>
  </cols>
  <sheetData>
    <row r="1" ht="12" customHeight="1"/>
    <row r="2" spans="1:11" s="11" customFormat="1" ht="15" customHeight="1">
      <c r="A2" s="478"/>
      <c r="B2" s="478"/>
      <c r="C2" s="478"/>
      <c r="D2" s="478"/>
      <c r="E2" s="478"/>
      <c r="F2" s="478"/>
      <c r="G2" s="478"/>
      <c r="H2" s="478"/>
      <c r="I2" s="478"/>
      <c r="J2" s="226"/>
      <c r="K2" s="18"/>
    </row>
    <row r="3" spans="1:16" s="11" customFormat="1" ht="22.5" customHeight="1">
      <c r="A3" s="479" t="s">
        <v>271</v>
      </c>
      <c r="B3" s="479"/>
      <c r="C3" s="479"/>
      <c r="D3" s="479"/>
      <c r="E3" s="479"/>
      <c r="F3" s="479"/>
      <c r="G3" s="479"/>
      <c r="H3" s="479"/>
      <c r="I3" s="479"/>
      <c r="J3" s="520"/>
      <c r="K3" s="520"/>
      <c r="L3" s="13"/>
      <c r="M3" s="13"/>
      <c r="N3" s="13"/>
      <c r="O3" s="13"/>
      <c r="P3" s="27" t="s">
        <v>64</v>
      </c>
    </row>
    <row r="4" ht="9.75" customHeight="1"/>
    <row r="5" spans="1:16" s="26" customFormat="1" ht="45" customHeight="1">
      <c r="A5" s="28" t="s">
        <v>270</v>
      </c>
      <c r="B5" s="449" t="s">
        <v>168</v>
      </c>
      <c r="C5" s="449"/>
      <c r="D5" s="449"/>
      <c r="E5" s="449" t="s">
        <v>169</v>
      </c>
      <c r="F5" s="449"/>
      <c r="G5" s="449"/>
      <c r="H5" s="462" t="s">
        <v>170</v>
      </c>
      <c r="I5" s="462"/>
      <c r="J5" s="462"/>
      <c r="K5" s="462" t="s">
        <v>171</v>
      </c>
      <c r="L5" s="462"/>
      <c r="M5" s="462"/>
      <c r="N5" s="462" t="s">
        <v>367</v>
      </c>
      <c r="O5" s="462"/>
      <c r="P5" s="462"/>
    </row>
    <row r="6" spans="1:16" s="26" customFormat="1" ht="19.5" customHeight="1">
      <c r="A6" s="28"/>
      <c r="B6" s="19">
        <v>2009</v>
      </c>
      <c r="C6" s="19">
        <v>2008</v>
      </c>
      <c r="D6" s="19">
        <v>2007</v>
      </c>
      <c r="E6" s="19">
        <v>2009</v>
      </c>
      <c r="F6" s="19">
        <v>2008</v>
      </c>
      <c r="G6" s="19">
        <v>2007</v>
      </c>
      <c r="H6" s="19">
        <v>2009</v>
      </c>
      <c r="I6" s="19">
        <v>2008</v>
      </c>
      <c r="J6" s="19">
        <v>2007</v>
      </c>
      <c r="K6" s="19">
        <v>2009</v>
      </c>
      <c r="L6" s="19">
        <v>2008</v>
      </c>
      <c r="M6" s="19">
        <v>2007</v>
      </c>
      <c r="N6" s="19">
        <v>2009</v>
      </c>
      <c r="O6" s="19">
        <v>2008</v>
      </c>
      <c r="P6" s="19">
        <v>2007</v>
      </c>
    </row>
    <row r="7" spans="1:17" s="6" customFormat="1" ht="19.5" customHeight="1">
      <c r="A7" s="20" t="s">
        <v>239</v>
      </c>
      <c r="B7" s="68">
        <v>94.362</v>
      </c>
      <c r="C7" s="68">
        <v>96.174</v>
      </c>
      <c r="D7" s="68">
        <v>96.44871921182266</v>
      </c>
      <c r="E7" s="68">
        <v>55.97</v>
      </c>
      <c r="F7" s="68">
        <v>53.374</v>
      </c>
      <c r="G7" s="68">
        <v>53.59280084447572</v>
      </c>
      <c r="H7" s="68">
        <v>29.147</v>
      </c>
      <c r="I7" s="68">
        <v>28.398</v>
      </c>
      <c r="J7" s="68">
        <v>25.863396903589024</v>
      </c>
      <c r="K7" s="68">
        <v>84.877</v>
      </c>
      <c r="L7" s="68">
        <v>59.945</v>
      </c>
      <c r="M7" s="68">
        <v>81.23505981703026</v>
      </c>
      <c r="N7" s="68">
        <f>+B7+E7+H7+K7</f>
        <v>264.356</v>
      </c>
      <c r="O7" s="68">
        <v>237.892</v>
      </c>
      <c r="P7" s="68">
        <v>257.1399767769177</v>
      </c>
      <c r="Q7" s="38"/>
    </row>
    <row r="8" spans="1:17" s="6" customFormat="1" ht="15" customHeight="1">
      <c r="A8" s="21" t="s">
        <v>240</v>
      </c>
      <c r="B8" s="70">
        <v>109.361</v>
      </c>
      <c r="C8" s="70">
        <v>126.732</v>
      </c>
      <c r="D8" s="70">
        <v>109.90894736842105</v>
      </c>
      <c r="E8" s="70">
        <v>74.754</v>
      </c>
      <c r="F8" s="70">
        <v>65.682</v>
      </c>
      <c r="G8" s="70">
        <v>56.686602870813395</v>
      </c>
      <c r="H8" s="70">
        <v>56.191</v>
      </c>
      <c r="I8" s="70">
        <v>50.439</v>
      </c>
      <c r="J8" s="70">
        <v>52.25358851674641</v>
      </c>
      <c r="K8" s="70">
        <v>224.448</v>
      </c>
      <c r="L8" s="70">
        <v>80.667</v>
      </c>
      <c r="M8" s="70">
        <v>145.67497607655503</v>
      </c>
      <c r="N8" s="70">
        <f aca="true" t="shared" si="0" ref="N8:N30">+B8+E8+H8+K8</f>
        <v>464.754</v>
      </c>
      <c r="O8" s="70">
        <v>323.52</v>
      </c>
      <c r="P8" s="70">
        <v>364.52411483253593</v>
      </c>
      <c r="Q8" s="38"/>
    </row>
    <row r="9" spans="1:17" s="6" customFormat="1" ht="15" customHeight="1">
      <c r="A9" s="21" t="s">
        <v>300</v>
      </c>
      <c r="B9" s="70">
        <v>44.494</v>
      </c>
      <c r="C9" s="70">
        <v>50.807</v>
      </c>
      <c r="D9" s="70">
        <v>53.2317880794702</v>
      </c>
      <c r="E9" s="70">
        <v>25.012</v>
      </c>
      <c r="F9" s="70">
        <v>34.55</v>
      </c>
      <c r="G9" s="70">
        <v>38.152317880794705</v>
      </c>
      <c r="H9" s="70">
        <v>23.323</v>
      </c>
      <c r="I9" s="70">
        <v>22.801</v>
      </c>
      <c r="J9" s="70">
        <v>19.814569536423843</v>
      </c>
      <c r="K9" s="70">
        <v>52.207</v>
      </c>
      <c r="L9" s="70">
        <v>38.713</v>
      </c>
      <c r="M9" s="70">
        <v>83.49006622516556</v>
      </c>
      <c r="N9" s="70">
        <f t="shared" si="0"/>
        <v>145.036</v>
      </c>
      <c r="O9" s="70">
        <v>146.871</v>
      </c>
      <c r="P9" s="70">
        <v>194.6887417218543</v>
      </c>
      <c r="Q9" s="38"/>
    </row>
    <row r="10" spans="1:17" s="6" customFormat="1" ht="15" customHeight="1">
      <c r="A10" s="21" t="s">
        <v>301</v>
      </c>
      <c r="B10" s="70">
        <v>130.458</v>
      </c>
      <c r="C10" s="70">
        <v>125.523</v>
      </c>
      <c r="D10" s="70">
        <v>119.00621052631581</v>
      </c>
      <c r="E10" s="70">
        <v>96.569</v>
      </c>
      <c r="F10" s="70">
        <v>86.799</v>
      </c>
      <c r="G10" s="70">
        <v>89.96578947368421</v>
      </c>
      <c r="H10" s="70">
        <v>18.954</v>
      </c>
      <c r="I10" s="70">
        <v>10.705</v>
      </c>
      <c r="J10" s="70">
        <v>8.714276315789473</v>
      </c>
      <c r="K10" s="70">
        <v>89.268</v>
      </c>
      <c r="L10" s="70">
        <v>101.141</v>
      </c>
      <c r="M10" s="70">
        <v>143.71394736842106</v>
      </c>
      <c r="N10" s="70">
        <f t="shared" si="0"/>
        <v>335.249</v>
      </c>
      <c r="O10" s="70">
        <v>324.168</v>
      </c>
      <c r="P10" s="70">
        <v>361.4002236842106</v>
      </c>
      <c r="Q10" s="38"/>
    </row>
    <row r="11" spans="1:17" s="6" customFormat="1" ht="15" customHeight="1">
      <c r="A11" s="21" t="s">
        <v>241</v>
      </c>
      <c r="B11" s="70">
        <v>74.892</v>
      </c>
      <c r="C11" s="70">
        <v>70.171</v>
      </c>
      <c r="D11" s="70">
        <v>66.4260125</v>
      </c>
      <c r="E11" s="70">
        <v>35.482</v>
      </c>
      <c r="F11" s="70">
        <v>35.524</v>
      </c>
      <c r="G11" s="70">
        <v>36.423</v>
      </c>
      <c r="H11" s="70">
        <v>20.157</v>
      </c>
      <c r="I11" s="70">
        <v>18.817</v>
      </c>
      <c r="J11" s="70">
        <v>14.501137499999999</v>
      </c>
      <c r="K11" s="70">
        <v>68.325</v>
      </c>
      <c r="L11" s="70">
        <v>49.244</v>
      </c>
      <c r="M11" s="70">
        <v>66.7875</v>
      </c>
      <c r="N11" s="70">
        <f t="shared" si="0"/>
        <v>198.856</v>
      </c>
      <c r="O11" s="70">
        <v>173.756</v>
      </c>
      <c r="P11" s="70">
        <v>184.13765</v>
      </c>
      <c r="Q11" s="38"/>
    </row>
    <row r="12" spans="1:17" s="6" customFormat="1" ht="15" customHeight="1">
      <c r="A12" s="21" t="s">
        <v>302</v>
      </c>
      <c r="B12" s="70">
        <v>107.971</v>
      </c>
      <c r="C12" s="70">
        <v>96.763</v>
      </c>
      <c r="D12" s="70">
        <v>70.48793103448276</v>
      </c>
      <c r="E12" s="70">
        <v>51.79</v>
      </c>
      <c r="F12" s="70">
        <v>24.314</v>
      </c>
      <c r="G12" s="70">
        <v>17.560344827586206</v>
      </c>
      <c r="H12" s="70">
        <v>15.19</v>
      </c>
      <c r="I12" s="70">
        <v>19.297</v>
      </c>
      <c r="J12" s="70">
        <v>20.432758620689654</v>
      </c>
      <c r="K12" s="70">
        <v>32.19</v>
      </c>
      <c r="L12" s="70">
        <v>25.508</v>
      </c>
      <c r="M12" s="70">
        <v>23.70689655172414</v>
      </c>
      <c r="N12" s="70">
        <f t="shared" si="0"/>
        <v>207.141</v>
      </c>
      <c r="O12" s="70">
        <v>165.881</v>
      </c>
      <c r="P12" s="70">
        <v>132.18793103448274</v>
      </c>
      <c r="Q12" s="38"/>
    </row>
    <row r="13" spans="1:17" s="6" customFormat="1" ht="15" customHeight="1">
      <c r="A13" s="21" t="s">
        <v>242</v>
      </c>
      <c r="B13" s="70">
        <v>75.288</v>
      </c>
      <c r="C13" s="70">
        <v>70.588</v>
      </c>
      <c r="D13" s="70">
        <v>77.2</v>
      </c>
      <c r="E13" s="70">
        <v>63.962</v>
      </c>
      <c r="F13" s="70">
        <v>27.143</v>
      </c>
      <c r="G13" s="70">
        <v>10.24</v>
      </c>
      <c r="H13" s="70">
        <v>32.894</v>
      </c>
      <c r="I13" s="70">
        <v>26.714</v>
      </c>
      <c r="J13" s="70">
        <v>29.4</v>
      </c>
      <c r="K13" s="70">
        <v>109.5</v>
      </c>
      <c r="L13" s="70">
        <v>80.134</v>
      </c>
      <c r="M13" s="70">
        <v>97.83</v>
      </c>
      <c r="N13" s="70">
        <f t="shared" si="0"/>
        <v>281.644</v>
      </c>
      <c r="O13" s="70">
        <v>204.58</v>
      </c>
      <c r="P13" s="70">
        <v>214.67</v>
      </c>
      <c r="Q13" s="38"/>
    </row>
    <row r="14" spans="1:17" s="6" customFormat="1" ht="15" customHeight="1">
      <c r="A14" s="21" t="s">
        <v>303</v>
      </c>
      <c r="B14" s="70">
        <v>68.266</v>
      </c>
      <c r="C14" s="70">
        <v>68.241</v>
      </c>
      <c r="D14" s="70">
        <v>74.96894067796609</v>
      </c>
      <c r="E14" s="70">
        <v>18.895</v>
      </c>
      <c r="F14" s="70">
        <v>27.862</v>
      </c>
      <c r="G14" s="70">
        <v>55.567796610169495</v>
      </c>
      <c r="H14" s="70">
        <v>23.742</v>
      </c>
      <c r="I14" s="70">
        <v>29.009</v>
      </c>
      <c r="J14" s="70">
        <v>27.57377966101695</v>
      </c>
      <c r="K14" s="70">
        <v>11.798</v>
      </c>
      <c r="L14" s="70">
        <v>19.414</v>
      </c>
      <c r="M14" s="70">
        <v>34.710084745762714</v>
      </c>
      <c r="N14" s="70">
        <f t="shared" si="0"/>
        <v>122.70100000000001</v>
      </c>
      <c r="O14" s="70">
        <v>144.526</v>
      </c>
      <c r="P14" s="70">
        <v>192.82060169491524</v>
      </c>
      <c r="Q14" s="38"/>
    </row>
    <row r="15" spans="1:17" s="6" customFormat="1" ht="15" customHeight="1">
      <c r="A15" s="21" t="s">
        <v>243</v>
      </c>
      <c r="B15" s="70">
        <v>87.512</v>
      </c>
      <c r="C15" s="70">
        <v>93.313</v>
      </c>
      <c r="D15" s="70">
        <v>115.65714285714286</v>
      </c>
      <c r="E15" s="70">
        <v>96.265</v>
      </c>
      <c r="F15" s="70">
        <v>102.663</v>
      </c>
      <c r="G15" s="70">
        <v>74.54857142857144</v>
      </c>
      <c r="H15" s="70">
        <v>49.994</v>
      </c>
      <c r="I15" s="70">
        <v>50.657</v>
      </c>
      <c r="J15" s="70">
        <v>36.142857142857146</v>
      </c>
      <c r="K15" s="70">
        <v>77.006</v>
      </c>
      <c r="L15" s="70">
        <v>77.627</v>
      </c>
      <c r="M15" s="70">
        <v>80.78285714285714</v>
      </c>
      <c r="N15" s="70">
        <f t="shared" si="0"/>
        <v>310.777</v>
      </c>
      <c r="O15" s="70">
        <v>324.259</v>
      </c>
      <c r="P15" s="70">
        <v>307.13142857142856</v>
      </c>
      <c r="Q15" s="38"/>
    </row>
    <row r="16" spans="1:17" s="6" customFormat="1" ht="15" customHeight="1">
      <c r="A16" s="21" t="s">
        <v>244</v>
      </c>
      <c r="B16" s="70">
        <v>251.074</v>
      </c>
      <c r="C16" s="70">
        <v>195.594</v>
      </c>
      <c r="D16" s="70">
        <v>173.99425925925928</v>
      </c>
      <c r="E16" s="70">
        <v>101.716</v>
      </c>
      <c r="F16" s="70">
        <v>88.446</v>
      </c>
      <c r="G16" s="70">
        <v>101.31694444444445</v>
      </c>
      <c r="H16" s="70">
        <v>21.444</v>
      </c>
      <c r="I16" s="70">
        <v>16.584</v>
      </c>
      <c r="J16" s="70">
        <v>16.34490740740741</v>
      </c>
      <c r="K16" s="70">
        <v>111.074</v>
      </c>
      <c r="L16" s="70">
        <v>38.515</v>
      </c>
      <c r="M16" s="70">
        <v>9.061481481481481</v>
      </c>
      <c r="N16" s="70">
        <f t="shared" si="0"/>
        <v>485.30800000000005</v>
      </c>
      <c r="O16" s="70">
        <v>339.139</v>
      </c>
      <c r="P16" s="70">
        <v>300.7175925925926</v>
      </c>
      <c r="Q16" s="38"/>
    </row>
    <row r="17" spans="1:17" s="6" customFormat="1" ht="15" customHeight="1">
      <c r="A17" s="21" t="s">
        <v>304</v>
      </c>
      <c r="B17" s="70">
        <v>63.475</v>
      </c>
      <c r="C17" s="70">
        <v>77.763</v>
      </c>
      <c r="D17" s="70">
        <v>88.99679245283019</v>
      </c>
      <c r="E17" s="70">
        <v>11.114</v>
      </c>
      <c r="F17" s="70">
        <v>29.919</v>
      </c>
      <c r="G17" s="70">
        <v>39.39622641509434</v>
      </c>
      <c r="H17" s="70">
        <v>15.391</v>
      </c>
      <c r="I17" s="70">
        <v>22.318</v>
      </c>
      <c r="J17" s="70">
        <v>17.45316037735849</v>
      </c>
      <c r="K17" s="70">
        <v>43.965</v>
      </c>
      <c r="L17" s="70">
        <v>59.28</v>
      </c>
      <c r="M17" s="70">
        <v>63.443396226415096</v>
      </c>
      <c r="N17" s="70">
        <f t="shared" si="0"/>
        <v>133.945</v>
      </c>
      <c r="O17" s="70">
        <v>189.28</v>
      </c>
      <c r="P17" s="70">
        <v>209.28957547169813</v>
      </c>
      <c r="Q17" s="38"/>
    </row>
    <row r="18" spans="1:17" s="6" customFormat="1" ht="19.5" customHeight="1">
      <c r="A18" s="22" t="s">
        <v>245</v>
      </c>
      <c r="B18" s="72">
        <v>148.425</v>
      </c>
      <c r="C18" s="72">
        <v>149.3</v>
      </c>
      <c r="D18" s="72">
        <v>137.2609442060086</v>
      </c>
      <c r="E18" s="72">
        <v>134.045</v>
      </c>
      <c r="F18" s="72">
        <v>126.659</v>
      </c>
      <c r="G18" s="72">
        <v>162.75536480686696</v>
      </c>
      <c r="H18" s="72">
        <v>24.128</v>
      </c>
      <c r="I18" s="72">
        <v>22.952</v>
      </c>
      <c r="J18" s="72">
        <v>27.097944206008584</v>
      </c>
      <c r="K18" s="72">
        <v>115.662</v>
      </c>
      <c r="L18" s="72">
        <v>129.722</v>
      </c>
      <c r="M18" s="72">
        <v>91.95493562231759</v>
      </c>
      <c r="N18" s="72">
        <f t="shared" si="0"/>
        <v>422.26</v>
      </c>
      <c r="O18" s="72">
        <v>428.634</v>
      </c>
      <c r="P18" s="72">
        <v>419.06918884120176</v>
      </c>
      <c r="Q18" s="38"/>
    </row>
    <row r="19" spans="1:17" s="6" customFormat="1" ht="15" customHeight="1">
      <c r="A19" s="21" t="s">
        <v>305</v>
      </c>
      <c r="B19" s="70">
        <v>223.089</v>
      </c>
      <c r="C19" s="70">
        <v>208.179</v>
      </c>
      <c r="D19" s="70">
        <v>193.92093023255813</v>
      </c>
      <c r="E19" s="70">
        <v>257.887</v>
      </c>
      <c r="F19" s="70">
        <v>228.851</v>
      </c>
      <c r="G19" s="70">
        <v>258.13953488372096</v>
      </c>
      <c r="H19" s="70">
        <v>34.581</v>
      </c>
      <c r="I19" s="70">
        <v>30.687</v>
      </c>
      <c r="J19" s="70">
        <v>28.900542635658915</v>
      </c>
      <c r="K19" s="70">
        <v>192.798</v>
      </c>
      <c r="L19" s="70">
        <v>222.604</v>
      </c>
      <c r="M19" s="70">
        <v>125.99612403100775</v>
      </c>
      <c r="N19" s="70">
        <f t="shared" si="0"/>
        <v>708.355</v>
      </c>
      <c r="O19" s="70">
        <v>690.321</v>
      </c>
      <c r="P19" s="70">
        <v>606.9571317829457</v>
      </c>
      <c r="Q19" s="38"/>
    </row>
    <row r="20" spans="1:17" s="6" customFormat="1" ht="15" customHeight="1">
      <c r="A20" s="21" t="s">
        <v>246</v>
      </c>
      <c r="B20" s="70">
        <v>103.342</v>
      </c>
      <c r="C20" s="70">
        <v>115.579</v>
      </c>
      <c r="D20" s="70">
        <v>103.97222222222223</v>
      </c>
      <c r="E20" s="70">
        <v>80.658</v>
      </c>
      <c r="F20" s="70">
        <v>84.342</v>
      </c>
      <c r="G20" s="70">
        <v>94.77777777777777</v>
      </c>
      <c r="H20" s="70">
        <v>38.158</v>
      </c>
      <c r="I20" s="70">
        <v>42.132</v>
      </c>
      <c r="J20" s="70">
        <v>33.44444444444444</v>
      </c>
      <c r="K20" s="70">
        <v>149.579</v>
      </c>
      <c r="L20" s="70">
        <v>137.816</v>
      </c>
      <c r="M20" s="70">
        <v>133.16666666666666</v>
      </c>
      <c r="N20" s="70">
        <f t="shared" si="0"/>
        <v>371.737</v>
      </c>
      <c r="O20" s="70">
        <v>379.868</v>
      </c>
      <c r="P20" s="70">
        <v>365.3611111111111</v>
      </c>
      <c r="Q20" s="38"/>
    </row>
    <row r="21" spans="1:17" s="6" customFormat="1" ht="15" customHeight="1">
      <c r="A21" s="21" t="s">
        <v>306</v>
      </c>
      <c r="B21" s="70">
        <v>75.875</v>
      </c>
      <c r="C21" s="70">
        <v>83.871</v>
      </c>
      <c r="D21" s="70">
        <v>47.39705882352941</v>
      </c>
      <c r="E21" s="70">
        <v>5.894</v>
      </c>
      <c r="F21" s="70">
        <v>7</v>
      </c>
      <c r="G21" s="70">
        <v>17.794117647058822</v>
      </c>
      <c r="H21" s="70">
        <v>6.538</v>
      </c>
      <c r="I21" s="70">
        <v>5.475</v>
      </c>
      <c r="J21" s="70">
        <v>20.318397058823532</v>
      </c>
      <c r="K21" s="70">
        <v>11.298</v>
      </c>
      <c r="L21" s="70">
        <v>3.446</v>
      </c>
      <c r="M21" s="70">
        <v>5.5588235294117645</v>
      </c>
      <c r="N21" s="70">
        <f t="shared" si="0"/>
        <v>99.605</v>
      </c>
      <c r="O21" s="70">
        <v>99.792</v>
      </c>
      <c r="P21" s="70">
        <v>91.06839705882354</v>
      </c>
      <c r="Q21" s="38"/>
    </row>
    <row r="22" spans="1:17" s="6" customFormat="1" ht="19.5" customHeight="1">
      <c r="A22" s="23" t="s">
        <v>307</v>
      </c>
      <c r="B22" s="74">
        <v>103.179</v>
      </c>
      <c r="C22" s="74">
        <v>104.685</v>
      </c>
      <c r="D22" s="74">
        <v>102.19796251511487</v>
      </c>
      <c r="E22" s="74">
        <v>68.703</v>
      </c>
      <c r="F22" s="74">
        <v>65.115</v>
      </c>
      <c r="G22" s="74">
        <v>68.97059854897219</v>
      </c>
      <c r="H22" s="74">
        <v>28.329</v>
      </c>
      <c r="I22" s="74">
        <v>27.526</v>
      </c>
      <c r="J22" s="74">
        <v>26.037308343409915</v>
      </c>
      <c r="K22" s="74">
        <v>89.898</v>
      </c>
      <c r="L22" s="74">
        <v>71.124</v>
      </c>
      <c r="M22" s="74">
        <v>82.7451753325272</v>
      </c>
      <c r="N22" s="74">
        <f t="shared" si="0"/>
        <v>290.10900000000004</v>
      </c>
      <c r="O22" s="74">
        <v>268.451</v>
      </c>
      <c r="P22" s="74">
        <v>279.95104474002414</v>
      </c>
      <c r="Q22" s="38"/>
    </row>
    <row r="23" spans="1:17" s="6" customFormat="1" ht="19.5" customHeight="1">
      <c r="A23" s="24" t="s">
        <v>249</v>
      </c>
      <c r="B23" s="68"/>
      <c r="C23" s="68"/>
      <c r="D23" s="68"/>
      <c r="E23" s="68"/>
      <c r="F23" s="68"/>
      <c r="G23" s="68"/>
      <c r="H23" s="68"/>
      <c r="I23" s="68"/>
      <c r="J23" s="68"/>
      <c r="K23" s="68"/>
      <c r="L23" s="68"/>
      <c r="M23" s="68"/>
      <c r="N23" s="68"/>
      <c r="O23" s="68"/>
      <c r="P23" s="68"/>
      <c r="Q23" s="38"/>
    </row>
    <row r="24" spans="1:17" s="6" customFormat="1" ht="15" customHeight="1">
      <c r="A24" s="21" t="s">
        <v>308</v>
      </c>
      <c r="B24" s="70">
        <v>201.873</v>
      </c>
      <c r="C24" s="70">
        <v>199.032</v>
      </c>
      <c r="D24" s="70">
        <v>194.13760956175298</v>
      </c>
      <c r="E24" s="70">
        <v>177.931</v>
      </c>
      <c r="F24" s="70">
        <v>152.742</v>
      </c>
      <c r="G24" s="70">
        <v>164.3520517928287</v>
      </c>
      <c r="H24" s="70">
        <v>42.167</v>
      </c>
      <c r="I24" s="70">
        <v>37.341</v>
      </c>
      <c r="J24" s="70">
        <v>37.82529880478088</v>
      </c>
      <c r="K24" s="70">
        <v>180.247</v>
      </c>
      <c r="L24" s="70">
        <v>112.842</v>
      </c>
      <c r="M24" s="70">
        <v>145.3585657370518</v>
      </c>
      <c r="N24" s="70">
        <f t="shared" si="0"/>
        <v>602.2180000000001</v>
      </c>
      <c r="O24" s="70">
        <v>501.957</v>
      </c>
      <c r="P24" s="70">
        <v>541.6735258964144</v>
      </c>
      <c r="Q24" s="38"/>
    </row>
    <row r="25" spans="1:17" s="6" customFormat="1" ht="15" customHeight="1">
      <c r="A25" s="21" t="s">
        <v>309</v>
      </c>
      <c r="B25" s="70"/>
      <c r="C25" s="70"/>
      <c r="D25" s="70"/>
      <c r="E25" s="70"/>
      <c r="F25" s="70"/>
      <c r="G25" s="70"/>
      <c r="H25" s="70"/>
      <c r="I25" s="70"/>
      <c r="J25" s="70"/>
      <c r="K25" s="70"/>
      <c r="L25" s="70"/>
      <c r="M25" s="70"/>
      <c r="N25" s="70"/>
      <c r="O25" s="70"/>
      <c r="P25" s="70"/>
      <c r="Q25" s="38"/>
    </row>
    <row r="26" spans="1:17" s="6" customFormat="1" ht="15" customHeight="1">
      <c r="A26" s="25" t="s">
        <v>250</v>
      </c>
      <c r="B26" s="70">
        <v>98.156</v>
      </c>
      <c r="C26" s="70">
        <v>87.087</v>
      </c>
      <c r="D26" s="70">
        <v>87.53714349775784</v>
      </c>
      <c r="E26" s="70">
        <v>53.37</v>
      </c>
      <c r="F26" s="70">
        <v>41.59</v>
      </c>
      <c r="G26" s="70">
        <v>49.635964125560534</v>
      </c>
      <c r="H26" s="70">
        <v>48.24</v>
      </c>
      <c r="I26" s="70">
        <v>38.781</v>
      </c>
      <c r="J26" s="70">
        <v>30.901159192825116</v>
      </c>
      <c r="K26" s="70">
        <v>153.097</v>
      </c>
      <c r="L26" s="70">
        <v>149.393</v>
      </c>
      <c r="M26" s="70">
        <v>107.6267264573991</v>
      </c>
      <c r="N26" s="70">
        <f t="shared" si="0"/>
        <v>352.86300000000006</v>
      </c>
      <c r="O26" s="70">
        <v>316.852</v>
      </c>
      <c r="P26" s="70">
        <v>275.70099327354257</v>
      </c>
      <c r="Q26" s="38"/>
    </row>
    <row r="27" spans="1:17" s="6" customFormat="1" ht="15" customHeight="1">
      <c r="A27" s="25" t="s">
        <v>251</v>
      </c>
      <c r="B27" s="70">
        <v>78.729</v>
      </c>
      <c r="C27" s="70">
        <v>102.828</v>
      </c>
      <c r="D27" s="70">
        <v>50.68817877094972</v>
      </c>
      <c r="E27" s="70">
        <v>53.331</v>
      </c>
      <c r="F27" s="70">
        <v>18.848</v>
      </c>
      <c r="G27" s="70">
        <v>11.782122905027933</v>
      </c>
      <c r="H27" s="70">
        <v>28.79</v>
      </c>
      <c r="I27" s="70">
        <v>24.371</v>
      </c>
      <c r="J27" s="70">
        <v>20.031117318435754</v>
      </c>
      <c r="K27" s="70">
        <v>95.779</v>
      </c>
      <c r="L27" s="70">
        <v>88.901</v>
      </c>
      <c r="M27" s="70">
        <v>29.99441340782123</v>
      </c>
      <c r="N27" s="70">
        <f t="shared" si="0"/>
        <v>256.629</v>
      </c>
      <c r="O27" s="70">
        <v>234.947</v>
      </c>
      <c r="P27" s="70">
        <v>112.49583240223463</v>
      </c>
      <c r="Q27" s="38"/>
    </row>
    <row r="28" spans="1:17" s="6" customFormat="1" ht="15" customHeight="1">
      <c r="A28" s="25" t="s">
        <v>252</v>
      </c>
      <c r="B28" s="70">
        <v>61.224</v>
      </c>
      <c r="C28" s="70">
        <v>63.249</v>
      </c>
      <c r="D28" s="70">
        <v>65.472049689441</v>
      </c>
      <c r="E28" s="70">
        <v>14.295</v>
      </c>
      <c r="F28" s="70">
        <v>57.53</v>
      </c>
      <c r="G28" s="70">
        <v>17.645962732919255</v>
      </c>
      <c r="H28" s="70">
        <v>20.444</v>
      </c>
      <c r="I28" s="70">
        <v>30.975</v>
      </c>
      <c r="J28" s="70">
        <v>16.62111801242236</v>
      </c>
      <c r="K28" s="70">
        <v>43.243</v>
      </c>
      <c r="L28" s="70">
        <v>44.064</v>
      </c>
      <c r="M28" s="70">
        <v>39.65217391304348</v>
      </c>
      <c r="N28" s="70">
        <f t="shared" si="0"/>
        <v>139.206</v>
      </c>
      <c r="O28" s="70">
        <v>195.819</v>
      </c>
      <c r="P28" s="70">
        <v>139.3913043478261</v>
      </c>
      <c r="Q28" s="38"/>
    </row>
    <row r="29" spans="1:17" s="6" customFormat="1" ht="15" customHeight="1">
      <c r="A29" s="25" t="s">
        <v>253</v>
      </c>
      <c r="B29" s="70">
        <v>43.853</v>
      </c>
      <c r="C29" s="70">
        <v>48.519</v>
      </c>
      <c r="D29" s="70">
        <v>35.30765027322404</v>
      </c>
      <c r="E29" s="70">
        <v>5.885</v>
      </c>
      <c r="F29" s="70">
        <v>11.844</v>
      </c>
      <c r="G29" s="70">
        <v>12.254098360655737</v>
      </c>
      <c r="H29" s="70">
        <v>13.797</v>
      </c>
      <c r="I29" s="70">
        <v>14.589</v>
      </c>
      <c r="J29" s="70">
        <v>11.021642076502731</v>
      </c>
      <c r="K29" s="70">
        <v>10.781</v>
      </c>
      <c r="L29" s="70">
        <v>18.625</v>
      </c>
      <c r="M29" s="70">
        <v>11.300546448087431</v>
      </c>
      <c r="N29" s="70">
        <f t="shared" si="0"/>
        <v>74.316</v>
      </c>
      <c r="O29" s="70">
        <v>93.577</v>
      </c>
      <c r="P29" s="70">
        <v>69.88393715846993</v>
      </c>
      <c r="Q29" s="38"/>
    </row>
    <row r="30" spans="1:17" s="6" customFormat="1" ht="19.5" customHeight="1">
      <c r="A30" s="23" t="s">
        <v>307</v>
      </c>
      <c r="B30" s="74">
        <v>103.179</v>
      </c>
      <c r="C30" s="74">
        <v>104.685</v>
      </c>
      <c r="D30" s="74">
        <v>102.19796251511487</v>
      </c>
      <c r="E30" s="74">
        <v>68.703</v>
      </c>
      <c r="F30" s="74">
        <v>65.115</v>
      </c>
      <c r="G30" s="74">
        <v>68.97059854897219</v>
      </c>
      <c r="H30" s="74">
        <v>28.329</v>
      </c>
      <c r="I30" s="74">
        <v>27.526</v>
      </c>
      <c r="J30" s="74">
        <v>26.03730834340992</v>
      </c>
      <c r="K30" s="74">
        <v>89.898</v>
      </c>
      <c r="L30" s="74">
        <v>71.124</v>
      </c>
      <c r="M30" s="74">
        <v>82.7451753325272</v>
      </c>
      <c r="N30" s="74">
        <f t="shared" si="0"/>
        <v>290.10900000000004</v>
      </c>
      <c r="O30" s="74">
        <v>268.451</v>
      </c>
      <c r="P30" s="74">
        <v>279.95104474002414</v>
      </c>
      <c r="Q30" s="38"/>
    </row>
    <row r="31" ht="12.75" customHeight="1">
      <c r="A31" s="2" t="s">
        <v>372</v>
      </c>
    </row>
    <row r="32" ht="12" customHeight="1">
      <c r="A32" s="2" t="s">
        <v>272</v>
      </c>
    </row>
    <row r="33" ht="11.25">
      <c r="A33" s="2" t="s">
        <v>375</v>
      </c>
    </row>
    <row r="34" ht="11.25">
      <c r="A34" s="8"/>
    </row>
    <row r="35" spans="1:16" ht="11.25">
      <c r="A35" s="8"/>
      <c r="B35" s="243"/>
      <c r="C35" s="243"/>
      <c r="D35" s="243"/>
      <c r="E35" s="243"/>
      <c r="F35" s="243"/>
      <c r="G35" s="243"/>
      <c r="H35" s="243"/>
      <c r="I35" s="243"/>
      <c r="J35" s="243"/>
      <c r="K35" s="243"/>
      <c r="L35" s="243"/>
      <c r="M35" s="243"/>
      <c r="N35" s="243"/>
      <c r="O35" s="243"/>
      <c r="P35" s="243"/>
    </row>
    <row r="36" spans="1:14" ht="11.25">
      <c r="A36" s="8"/>
      <c r="B36" s="303"/>
      <c r="C36" s="303"/>
      <c r="E36" s="303"/>
      <c r="F36" s="303"/>
      <c r="H36" s="303"/>
      <c r="K36" s="303"/>
      <c r="N36" s="303"/>
    </row>
    <row r="37" ht="11.25">
      <c r="F37" s="277"/>
    </row>
  </sheetData>
  <mergeCells count="7">
    <mergeCell ref="A2:I2"/>
    <mergeCell ref="A3:K3"/>
    <mergeCell ref="N5:P5"/>
    <mergeCell ref="B5:D5"/>
    <mergeCell ref="E5:G5"/>
    <mergeCell ref="H5:J5"/>
    <mergeCell ref="K5:M5"/>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3.xml><?xml version="1.0" encoding="utf-8"?>
<worksheet xmlns="http://schemas.openxmlformats.org/spreadsheetml/2006/main" xmlns:r="http://schemas.openxmlformats.org/officeDocument/2006/relationships">
  <sheetPr codeName="Hoja2"/>
  <dimension ref="A2:R73"/>
  <sheetViews>
    <sheetView zoomScaleSheetLayoutView="100" workbookViewId="0" topLeftCell="A1">
      <selection activeCell="A39" sqref="A39"/>
    </sheetView>
  </sheetViews>
  <sheetFormatPr defaultColWidth="11.421875" defaultRowHeight="12.75"/>
  <cols>
    <col min="1" max="1" width="60.7109375" style="2" customWidth="1"/>
    <col min="2" max="3" width="7.7109375" style="2" customWidth="1"/>
    <col min="4" max="6" width="7.7109375" style="10" customWidth="1"/>
    <col min="7" max="13" width="7.7109375" style="9" customWidth="1"/>
    <col min="14" max="16384" width="11.57421875" style="2" customWidth="1"/>
  </cols>
  <sheetData>
    <row r="1" ht="12.75" customHeight="1"/>
    <row r="2" spans="1:13" ht="12.75" customHeight="1">
      <c r="A2" s="478"/>
      <c r="B2" s="478"/>
      <c r="C2" s="478"/>
      <c r="D2" s="478"/>
      <c r="E2" s="478"/>
      <c r="F2" s="478"/>
      <c r="G2" s="478"/>
      <c r="H2" s="478"/>
      <c r="I2" s="478"/>
      <c r="J2" s="2"/>
      <c r="K2" s="2"/>
      <c r="L2" s="2"/>
      <c r="M2" s="2"/>
    </row>
    <row r="3" spans="1:13" s="339" customFormat="1" ht="12.75" customHeight="1">
      <c r="A3" s="479" t="s">
        <v>426</v>
      </c>
      <c r="B3" s="479"/>
      <c r="C3" s="479"/>
      <c r="D3" s="479"/>
      <c r="E3" s="479"/>
      <c r="F3" s="479"/>
      <c r="G3" s="479"/>
      <c r="H3" s="479"/>
      <c r="I3" s="479"/>
      <c r="J3" s="368"/>
      <c r="K3" s="368"/>
      <c r="L3" s="368"/>
      <c r="M3" s="14" t="s">
        <v>427</v>
      </c>
    </row>
    <row r="4" spans="3:13" ht="12.75" customHeight="1">
      <c r="C4" s="10"/>
      <c r="E4" s="9"/>
      <c r="F4" s="9"/>
      <c r="J4" s="2"/>
      <c r="K4" s="2"/>
      <c r="L4" s="2"/>
      <c r="M4" s="2"/>
    </row>
    <row r="5" spans="1:14" s="26" customFormat="1" ht="40.5" customHeight="1">
      <c r="A5" s="28" t="s">
        <v>298</v>
      </c>
      <c r="B5" s="477" t="s">
        <v>428</v>
      </c>
      <c r="C5" s="477"/>
      <c r="D5" s="477"/>
      <c r="E5" s="462" t="s">
        <v>429</v>
      </c>
      <c r="F5" s="462"/>
      <c r="G5" s="462"/>
      <c r="H5" s="477" t="s">
        <v>430</v>
      </c>
      <c r="I5" s="477"/>
      <c r="J5" s="477"/>
      <c r="K5" s="477" t="s">
        <v>431</v>
      </c>
      <c r="L5" s="477"/>
      <c r="M5" s="477"/>
      <c r="N5" s="2"/>
    </row>
    <row r="6" spans="1:18" s="26" customFormat="1" ht="15.75" customHeight="1">
      <c r="A6" s="29"/>
      <c r="B6" s="475" t="s">
        <v>424</v>
      </c>
      <c r="C6" s="475"/>
      <c r="D6" s="475"/>
      <c r="E6" s="475" t="s">
        <v>425</v>
      </c>
      <c r="F6" s="475"/>
      <c r="G6" s="475"/>
      <c r="H6" s="475" t="s">
        <v>424</v>
      </c>
      <c r="I6" s="475"/>
      <c r="J6" s="475"/>
      <c r="K6" s="475" t="s">
        <v>299</v>
      </c>
      <c r="L6" s="475"/>
      <c r="M6" s="475"/>
      <c r="O6" s="2"/>
      <c r="P6" s="2"/>
      <c r="Q6" s="2"/>
      <c r="R6" s="2"/>
    </row>
    <row r="7" spans="1:18" s="26" customFormat="1" ht="15.75" customHeight="1">
      <c r="A7" s="28"/>
      <c r="B7" s="19">
        <v>2009</v>
      </c>
      <c r="C7" s="19">
        <v>2008</v>
      </c>
      <c r="D7" s="19">
        <v>2007</v>
      </c>
      <c r="E7" s="19">
        <v>2009</v>
      </c>
      <c r="F7" s="19">
        <v>2008</v>
      </c>
      <c r="G7" s="19">
        <v>2007</v>
      </c>
      <c r="H7" s="19">
        <v>2009</v>
      </c>
      <c r="I7" s="19">
        <v>2008</v>
      </c>
      <c r="J7" s="19">
        <v>2007</v>
      </c>
      <c r="K7" s="19">
        <v>2009</v>
      </c>
      <c r="L7" s="19">
        <v>2008</v>
      </c>
      <c r="M7" s="19">
        <v>2007</v>
      </c>
      <c r="O7" s="2"/>
      <c r="P7" s="2"/>
      <c r="Q7" s="2"/>
      <c r="R7" s="2"/>
    </row>
    <row r="8" spans="1:18" s="6" customFormat="1" ht="19.5" customHeight="1">
      <c r="A8" s="20" t="s">
        <v>239</v>
      </c>
      <c r="B8" s="79">
        <v>30.03</v>
      </c>
      <c r="C8" s="79">
        <v>29.834517730496444</v>
      </c>
      <c r="D8" s="79">
        <v>28.994517006802724</v>
      </c>
      <c r="E8" s="79">
        <v>33.3</v>
      </c>
      <c r="F8" s="79">
        <v>34.36147375886524</v>
      </c>
      <c r="G8" s="79">
        <v>34.82910204081634</v>
      </c>
      <c r="H8" s="79">
        <v>1.1</v>
      </c>
      <c r="I8" s="79">
        <v>1.48</v>
      </c>
      <c r="J8" s="79">
        <v>0.8520069444444446</v>
      </c>
      <c r="K8" s="79">
        <v>35.6</v>
      </c>
      <c r="L8" s="79">
        <v>34.31787375886526</v>
      </c>
      <c r="M8" s="79">
        <v>35.34176190476191</v>
      </c>
      <c r="N8" s="38"/>
      <c r="O8" s="38"/>
      <c r="P8" s="2"/>
      <c r="Q8" s="2"/>
      <c r="R8" s="2"/>
    </row>
    <row r="9" spans="1:18" s="6" customFormat="1" ht="15" customHeight="1">
      <c r="A9" s="21" t="s">
        <v>240</v>
      </c>
      <c r="B9" s="70">
        <v>14.322</v>
      </c>
      <c r="C9" s="70">
        <v>10.2354</v>
      </c>
      <c r="D9" s="70">
        <v>3.365625</v>
      </c>
      <c r="E9" s="70">
        <v>44.6064</v>
      </c>
      <c r="F9" s="70">
        <v>47.50226666666667</v>
      </c>
      <c r="G9" s="70">
        <v>51.93164705882352</v>
      </c>
      <c r="H9" s="70">
        <v>0.29813333333333336</v>
      </c>
      <c r="I9" s="70">
        <v>0.42266666666666663</v>
      </c>
      <c r="J9" s="70">
        <v>0.28049999999999997</v>
      </c>
      <c r="K9" s="70">
        <v>40.77346666666666</v>
      </c>
      <c r="L9" s="70">
        <v>41.839666666666666</v>
      </c>
      <c r="M9" s="70">
        <v>39.36529411764706</v>
      </c>
      <c r="N9" s="38"/>
      <c r="O9" s="38"/>
      <c r="P9" s="2"/>
      <c r="Q9" s="2"/>
      <c r="R9" s="2"/>
    </row>
    <row r="10" spans="1:18" s="6" customFormat="1" ht="15" customHeight="1">
      <c r="A10" s="21" t="s">
        <v>300</v>
      </c>
      <c r="B10" s="70">
        <v>32.5365625</v>
      </c>
      <c r="C10" s="70">
        <v>29.601470588235298</v>
      </c>
      <c r="D10" s="70">
        <v>29.186470588235302</v>
      </c>
      <c r="E10" s="70">
        <v>32.058937500000006</v>
      </c>
      <c r="F10" s="70">
        <v>32.5604</v>
      </c>
      <c r="G10" s="70">
        <v>30.443705882352933</v>
      </c>
      <c r="H10" s="70">
        <v>1.4751874999999999</v>
      </c>
      <c r="I10" s="70">
        <v>1.999294117647059</v>
      </c>
      <c r="J10" s="70">
        <v>1.1548666666666667</v>
      </c>
      <c r="K10" s="70">
        <v>33.9293125</v>
      </c>
      <c r="L10" s="70">
        <v>35.83883529411764</v>
      </c>
      <c r="M10" s="70">
        <v>39.35082352941176</v>
      </c>
      <c r="N10" s="38"/>
      <c r="O10" s="38"/>
      <c r="P10" s="2"/>
      <c r="Q10" s="2"/>
      <c r="R10" s="2"/>
    </row>
    <row r="11" spans="1:18" s="6" customFormat="1" ht="15" customHeight="1">
      <c r="A11" s="21" t="s">
        <v>301</v>
      </c>
      <c r="B11" s="70">
        <v>44.86516666666666</v>
      </c>
      <c r="C11" s="70">
        <v>39.345090909090914</v>
      </c>
      <c r="D11" s="70">
        <v>43.63641666666666</v>
      </c>
      <c r="E11" s="70">
        <v>22.678166666666666</v>
      </c>
      <c r="F11" s="70">
        <v>29.959545454545456</v>
      </c>
      <c r="G11" s="70">
        <v>26.064666666666668</v>
      </c>
      <c r="H11" s="70">
        <v>2.0355833333333333</v>
      </c>
      <c r="I11" s="70">
        <v>2.353727272727273</v>
      </c>
      <c r="J11" s="70">
        <v>1.0725</v>
      </c>
      <c r="K11" s="70">
        <v>30.42108333333334</v>
      </c>
      <c r="L11" s="70">
        <v>28.341636363636358</v>
      </c>
      <c r="M11" s="70">
        <v>29.226416666666665</v>
      </c>
      <c r="N11" s="38"/>
      <c r="O11" s="38"/>
      <c r="P11" s="2"/>
      <c r="Q11" s="2"/>
      <c r="R11" s="2"/>
    </row>
    <row r="12" spans="1:18" s="6" customFormat="1" ht="15" customHeight="1">
      <c r="A12" s="21" t="s">
        <v>241</v>
      </c>
      <c r="B12" s="70">
        <v>24.305777777777777</v>
      </c>
      <c r="C12" s="70">
        <v>23.939333333333334</v>
      </c>
      <c r="D12" s="70">
        <v>23.49011111111111</v>
      </c>
      <c r="E12" s="70">
        <v>19.535555555555554</v>
      </c>
      <c r="F12" s="70">
        <v>21.095</v>
      </c>
      <c r="G12" s="70">
        <v>20.27744444444444</v>
      </c>
      <c r="H12" s="70">
        <v>0.24766666666666667</v>
      </c>
      <c r="I12" s="70">
        <v>0.5858888888888889</v>
      </c>
      <c r="J12" s="70">
        <v>0.2867777777777778</v>
      </c>
      <c r="K12" s="70">
        <v>55.910999999999994</v>
      </c>
      <c r="L12" s="70">
        <v>54.379777777777775</v>
      </c>
      <c r="M12" s="70">
        <v>55.94566666666667</v>
      </c>
      <c r="N12" s="38"/>
      <c r="O12" s="38"/>
      <c r="P12" s="2"/>
      <c r="Q12" s="2"/>
      <c r="R12" s="2"/>
    </row>
    <row r="13" spans="1:18" s="6" customFormat="1" ht="15" customHeight="1">
      <c r="A13" s="21" t="s">
        <v>302</v>
      </c>
      <c r="B13" s="70">
        <v>24.437461538461534</v>
      </c>
      <c r="C13" s="70">
        <v>25.901133333333338</v>
      </c>
      <c r="D13" s="70">
        <v>23.302000000000003</v>
      </c>
      <c r="E13" s="70">
        <v>30.096692307692308</v>
      </c>
      <c r="F13" s="70">
        <v>30.764600000000005</v>
      </c>
      <c r="G13" s="70">
        <v>33.57373333333333</v>
      </c>
      <c r="H13" s="70">
        <v>1.083846153846154</v>
      </c>
      <c r="I13" s="70">
        <v>1.950533333333333</v>
      </c>
      <c r="J13" s="70">
        <v>0.5792</v>
      </c>
      <c r="K13" s="70">
        <v>44.38200000000001</v>
      </c>
      <c r="L13" s="70">
        <v>41.38373333333333</v>
      </c>
      <c r="M13" s="70">
        <v>42.54506666666667</v>
      </c>
      <c r="N13" s="38"/>
      <c r="O13" s="38"/>
      <c r="P13" s="2"/>
      <c r="Q13" s="2"/>
      <c r="R13" s="2"/>
    </row>
    <row r="14" spans="1:18" s="6" customFormat="1" ht="15" customHeight="1">
      <c r="A14" s="21" t="s">
        <v>242</v>
      </c>
      <c r="B14" s="70">
        <v>33.27127272727273</v>
      </c>
      <c r="C14" s="70">
        <v>42.010384615384616</v>
      </c>
      <c r="D14" s="70">
        <v>38.853833333333334</v>
      </c>
      <c r="E14" s="70">
        <v>32.38400000000001</v>
      </c>
      <c r="F14" s="70">
        <v>27.191615384615382</v>
      </c>
      <c r="G14" s="70">
        <v>27.663583333333335</v>
      </c>
      <c r="H14" s="70">
        <v>0.3424545454545454</v>
      </c>
      <c r="I14" s="70">
        <v>1.5285384615384614</v>
      </c>
      <c r="J14" s="70">
        <v>0.7440833333333335</v>
      </c>
      <c r="K14" s="70">
        <v>34.002272727272725</v>
      </c>
      <c r="L14" s="70">
        <v>29.26946153846154</v>
      </c>
      <c r="M14" s="70">
        <v>32.738499999999995</v>
      </c>
      <c r="N14" s="38"/>
      <c r="O14" s="38"/>
      <c r="P14" s="2"/>
      <c r="Q14" s="2"/>
      <c r="R14" s="2"/>
    </row>
    <row r="15" spans="1:18" s="6" customFormat="1" ht="15" customHeight="1">
      <c r="A15" s="21" t="s">
        <v>303</v>
      </c>
      <c r="B15" s="70">
        <v>40.963307692307694</v>
      </c>
      <c r="C15" s="70">
        <v>39.990846153846164</v>
      </c>
      <c r="D15" s="70">
        <v>38.16907142857143</v>
      </c>
      <c r="E15" s="70">
        <v>22.695846153846155</v>
      </c>
      <c r="F15" s="70">
        <v>24.539692307692306</v>
      </c>
      <c r="G15" s="70">
        <v>25.7375</v>
      </c>
      <c r="H15" s="70">
        <v>1.093</v>
      </c>
      <c r="I15" s="70">
        <v>1.0743076923076924</v>
      </c>
      <c r="J15" s="70">
        <v>0.6858571428571428</v>
      </c>
      <c r="K15" s="70">
        <v>35.24784615384616</v>
      </c>
      <c r="L15" s="70">
        <v>34.395153846153846</v>
      </c>
      <c r="M15" s="70">
        <v>35.40757142857143</v>
      </c>
      <c r="N15" s="38"/>
      <c r="O15" s="38"/>
      <c r="P15" s="2"/>
      <c r="Q15" s="2"/>
      <c r="R15" s="2"/>
    </row>
    <row r="16" spans="1:18" s="6" customFormat="1" ht="15" customHeight="1">
      <c r="A16" s="21" t="s">
        <v>243</v>
      </c>
      <c r="B16" s="70">
        <v>17.506857142857143</v>
      </c>
      <c r="C16" s="70">
        <v>17.45135714285714</v>
      </c>
      <c r="D16" s="70">
        <v>15.788999999999998</v>
      </c>
      <c r="E16" s="70">
        <v>38.14021428571429</v>
      </c>
      <c r="F16" s="70">
        <v>38.81357142857143</v>
      </c>
      <c r="G16" s="70">
        <v>40.16906666666667</v>
      </c>
      <c r="H16" s="70">
        <v>1.120285714285714</v>
      </c>
      <c r="I16" s="70">
        <v>1.778857142857143</v>
      </c>
      <c r="J16" s="70">
        <v>1.2528666666666666</v>
      </c>
      <c r="K16" s="70">
        <v>43.23264285714286</v>
      </c>
      <c r="L16" s="70">
        <v>41.956214285714275</v>
      </c>
      <c r="M16" s="70">
        <v>42.78906666666667</v>
      </c>
      <c r="N16" s="38"/>
      <c r="O16" s="38"/>
      <c r="P16" s="2"/>
      <c r="Q16" s="2"/>
      <c r="R16" s="2"/>
    </row>
    <row r="17" spans="1:18" s="6" customFormat="1" ht="15" customHeight="1">
      <c r="A17" s="21" t="s">
        <v>244</v>
      </c>
      <c r="B17" s="70">
        <v>4.0531999999999995</v>
      </c>
      <c r="C17" s="70">
        <v>4.708571428571429</v>
      </c>
      <c r="D17" s="70">
        <v>15.127375</v>
      </c>
      <c r="E17" s="70">
        <v>51.855</v>
      </c>
      <c r="F17" s="70">
        <v>58.189571428571426</v>
      </c>
      <c r="G17" s="70">
        <v>50.752374999999994</v>
      </c>
      <c r="H17" s="70">
        <v>1.1545999999999998</v>
      </c>
      <c r="I17" s="70">
        <v>1.5375714285714286</v>
      </c>
      <c r="J17" s="70">
        <v>0.59625</v>
      </c>
      <c r="K17" s="70">
        <v>42.937200000000004</v>
      </c>
      <c r="L17" s="70">
        <v>35.56428571428572</v>
      </c>
      <c r="M17" s="70">
        <v>33.524</v>
      </c>
      <c r="N17" s="38"/>
      <c r="O17" s="38"/>
      <c r="P17" s="2"/>
      <c r="Q17" s="2"/>
      <c r="R17" s="2"/>
    </row>
    <row r="18" spans="1:18" s="6" customFormat="1" ht="15" customHeight="1">
      <c r="A18" s="21" t="s">
        <v>304</v>
      </c>
      <c r="B18" s="70">
        <v>40.390807692307696</v>
      </c>
      <c r="C18" s="70">
        <v>43.32774074074074</v>
      </c>
      <c r="D18" s="70">
        <v>42.125535714285725</v>
      </c>
      <c r="E18" s="70">
        <v>38.39673076923077</v>
      </c>
      <c r="F18" s="70">
        <v>36.10385185185185</v>
      </c>
      <c r="G18" s="70">
        <v>36.42053571428571</v>
      </c>
      <c r="H18" s="70">
        <v>1.316076923076923</v>
      </c>
      <c r="I18" s="70">
        <v>1.4552222222222222</v>
      </c>
      <c r="J18" s="70">
        <v>1.2373214285714285</v>
      </c>
      <c r="K18" s="70">
        <v>19.896384615384612</v>
      </c>
      <c r="L18" s="70">
        <v>19.113185185185188</v>
      </c>
      <c r="M18" s="70">
        <v>20.216607142857146</v>
      </c>
      <c r="N18" s="38"/>
      <c r="O18" s="38"/>
      <c r="P18" s="2"/>
      <c r="Q18" s="2"/>
      <c r="R18" s="2"/>
    </row>
    <row r="19" spans="1:18" s="6" customFormat="1" ht="19.5" customHeight="1">
      <c r="A19" s="22" t="s">
        <v>245</v>
      </c>
      <c r="B19" s="72">
        <v>22.7</v>
      </c>
      <c r="C19" s="72">
        <v>22.76417391304348</v>
      </c>
      <c r="D19" s="72">
        <v>34.25358846153846</v>
      </c>
      <c r="E19" s="79">
        <v>39.1</v>
      </c>
      <c r="F19" s="79">
        <v>40.93</v>
      </c>
      <c r="G19" s="72">
        <v>32.91496153846154</v>
      </c>
      <c r="H19" s="72">
        <v>1.4</v>
      </c>
      <c r="I19" s="72">
        <v>0.99</v>
      </c>
      <c r="J19" s="72">
        <v>0.38753846153846155</v>
      </c>
      <c r="K19" s="72">
        <v>36.8</v>
      </c>
      <c r="L19" s="72">
        <v>35.31030434782609</v>
      </c>
      <c r="M19" s="72">
        <v>32.44391153846154</v>
      </c>
      <c r="N19" s="38"/>
      <c r="O19" s="38"/>
      <c r="P19" s="2"/>
      <c r="Q19" s="2"/>
      <c r="R19" s="2"/>
    </row>
    <row r="20" spans="1:18" s="6" customFormat="1" ht="15" customHeight="1">
      <c r="A20" s="21" t="s">
        <v>305</v>
      </c>
      <c r="B20" s="70">
        <v>13.276111111111113</v>
      </c>
      <c r="C20" s="70">
        <v>12.118100000000002</v>
      </c>
      <c r="D20" s="70">
        <v>40.02578571428571</v>
      </c>
      <c r="E20" s="70">
        <v>27.320444444444448</v>
      </c>
      <c r="F20" s="70">
        <v>34.1632</v>
      </c>
      <c r="G20" s="70">
        <v>19.631857142857143</v>
      </c>
      <c r="H20" s="70">
        <v>1.089222222222222</v>
      </c>
      <c r="I20" s="70">
        <v>0.861</v>
      </c>
      <c r="J20" s="70">
        <v>0.45849999999999996</v>
      </c>
      <c r="K20" s="70">
        <v>58.31422222222222</v>
      </c>
      <c r="L20" s="70">
        <v>52.8577</v>
      </c>
      <c r="M20" s="70">
        <v>40.0975</v>
      </c>
      <c r="N20" s="38"/>
      <c r="O20" s="38"/>
      <c r="P20" s="2"/>
      <c r="Q20" s="2"/>
      <c r="R20" s="2"/>
    </row>
    <row r="21" spans="1:18" s="6" customFormat="1" ht="15" customHeight="1">
      <c r="A21" s="21" t="s">
        <v>246</v>
      </c>
      <c r="B21" s="70">
        <v>0.6725</v>
      </c>
      <c r="C21" s="70">
        <v>1.5110000000000001</v>
      </c>
      <c r="D21" s="70">
        <v>1.4385000000000001</v>
      </c>
      <c r="E21" s="70">
        <v>70.446</v>
      </c>
      <c r="F21" s="70">
        <v>70.3485</v>
      </c>
      <c r="G21" s="70">
        <v>67.99549999999999</v>
      </c>
      <c r="H21" s="70">
        <v>0.9855</v>
      </c>
      <c r="I21" s="70">
        <v>0.9145</v>
      </c>
      <c r="J21" s="70">
        <v>0.8865</v>
      </c>
      <c r="K21" s="70">
        <v>27.895999999999994</v>
      </c>
      <c r="L21" s="70">
        <v>27.22600000000001</v>
      </c>
      <c r="M21" s="70">
        <v>29.6795</v>
      </c>
      <c r="N21" s="38"/>
      <c r="O21" s="38"/>
      <c r="P21" s="2"/>
      <c r="Q21" s="2"/>
      <c r="R21" s="2"/>
    </row>
    <row r="22" spans="1:18" s="6" customFormat="1" ht="15" customHeight="1">
      <c r="A22" s="21" t="s">
        <v>306</v>
      </c>
      <c r="B22" s="70">
        <v>34.50336363636364</v>
      </c>
      <c r="C22" s="70">
        <v>36.30663636363636</v>
      </c>
      <c r="D22" s="70">
        <v>32.73553</v>
      </c>
      <c r="E22" s="70">
        <v>42.954</v>
      </c>
      <c r="F22" s="70">
        <v>41.73372727272727</v>
      </c>
      <c r="G22" s="70">
        <v>44.4952</v>
      </c>
      <c r="H22" s="70">
        <v>1.7065454545454548</v>
      </c>
      <c r="I22" s="70">
        <v>1.1316363636363638</v>
      </c>
      <c r="J22" s="70">
        <v>0.4875</v>
      </c>
      <c r="K22" s="70">
        <v>20.835727272727276</v>
      </c>
      <c r="L22" s="70">
        <v>20.827999999999996</v>
      </c>
      <c r="M22" s="70">
        <v>22.28177</v>
      </c>
      <c r="N22" s="38"/>
      <c r="O22" s="38"/>
      <c r="P22" s="2"/>
      <c r="Q22" s="2"/>
      <c r="R22" s="2"/>
    </row>
    <row r="23" spans="1:18" s="6" customFormat="1" ht="19.5" customHeight="1">
      <c r="A23" s="23" t="s">
        <v>307</v>
      </c>
      <c r="B23" s="84">
        <v>29</v>
      </c>
      <c r="C23" s="84">
        <v>28.8</v>
      </c>
      <c r="D23" s="84">
        <v>29.78489768786125</v>
      </c>
      <c r="E23" s="84">
        <v>34.1</v>
      </c>
      <c r="F23" s="84">
        <v>35.28273048780488</v>
      </c>
      <c r="G23" s="84">
        <v>34.54142774566474</v>
      </c>
      <c r="H23" s="84">
        <v>1.1</v>
      </c>
      <c r="I23" s="84">
        <v>1.4172682926829265</v>
      </c>
      <c r="J23" s="84">
        <v>0.7809705882352942</v>
      </c>
      <c r="K23" s="84">
        <v>35.8</v>
      </c>
      <c r="L23" s="84">
        <v>34.457056097560965</v>
      </c>
      <c r="M23" s="84">
        <v>34.906246820809244</v>
      </c>
      <c r="N23" s="38"/>
      <c r="O23" s="38"/>
      <c r="P23" s="2"/>
      <c r="Q23" s="2"/>
      <c r="R23" s="2"/>
    </row>
    <row r="24" spans="1:18" s="6" customFormat="1" ht="19.5" customHeight="1">
      <c r="A24" s="24" t="s">
        <v>249</v>
      </c>
      <c r="C24" s="79"/>
      <c r="D24" s="79"/>
      <c r="G24" s="79"/>
      <c r="H24" s="79"/>
      <c r="I24" s="79"/>
      <c r="J24" s="79"/>
      <c r="K24" s="79"/>
      <c r="L24" s="79"/>
      <c r="M24" s="79"/>
      <c r="N24" s="38"/>
      <c r="O24" s="2"/>
      <c r="P24" s="2"/>
      <c r="Q24" s="2"/>
      <c r="R24" s="2"/>
    </row>
    <row r="25" spans="1:18" s="6" customFormat="1" ht="15" customHeight="1">
      <c r="A25" s="21" t="s">
        <v>308</v>
      </c>
      <c r="B25" s="70">
        <v>12.651352941176471</v>
      </c>
      <c r="C25" s="70">
        <v>12.4004</v>
      </c>
      <c r="D25" s="70">
        <v>11.136285714285714</v>
      </c>
      <c r="E25" s="70">
        <v>37.957470588235296</v>
      </c>
      <c r="F25" s="70">
        <v>41.57962857142855</v>
      </c>
      <c r="G25" s="70">
        <v>43.797914285714285</v>
      </c>
      <c r="H25" s="70">
        <v>0.9448823529411766</v>
      </c>
      <c r="I25" s="70">
        <v>1.308742857142857</v>
      </c>
      <c r="J25" s="70">
        <v>0.8787058823529411</v>
      </c>
      <c r="K25" s="70">
        <v>48.446294117647064</v>
      </c>
      <c r="L25" s="70">
        <v>44.71122857142858</v>
      </c>
      <c r="M25" s="70">
        <v>44.2122</v>
      </c>
      <c r="N25" s="38"/>
      <c r="O25" s="2"/>
      <c r="P25" s="2"/>
      <c r="Q25" s="2"/>
      <c r="R25" s="2"/>
    </row>
    <row r="26" spans="1:18" s="6" customFormat="1" ht="15" customHeight="1">
      <c r="A26" s="21" t="s">
        <v>309</v>
      </c>
      <c r="C26" s="70"/>
      <c r="D26" s="70"/>
      <c r="F26" s="70"/>
      <c r="G26" s="70"/>
      <c r="I26" s="70"/>
      <c r="J26" s="70"/>
      <c r="L26" s="70"/>
      <c r="M26" s="70"/>
      <c r="N26" s="38"/>
      <c r="O26" s="2"/>
      <c r="P26" s="2"/>
      <c r="Q26" s="2"/>
      <c r="R26" s="2"/>
    </row>
    <row r="27" spans="1:18" s="6" customFormat="1" ht="15" customHeight="1">
      <c r="A27" s="25" t="s">
        <v>250</v>
      </c>
      <c r="B27" s="70">
        <v>26.936714285714285</v>
      </c>
      <c r="C27" s="70">
        <v>35.73513333333333</v>
      </c>
      <c r="D27" s="70">
        <v>32.24007894736842</v>
      </c>
      <c r="E27" s="70">
        <v>43.97985714285714</v>
      </c>
      <c r="F27" s="70">
        <v>40.86346666666667</v>
      </c>
      <c r="G27" s="70">
        <v>35.99744736842106</v>
      </c>
      <c r="H27" s="70">
        <v>1.1472857142857145</v>
      </c>
      <c r="I27" s="70">
        <v>1.3598666666666666</v>
      </c>
      <c r="J27" s="70">
        <v>0.7377894736842106</v>
      </c>
      <c r="K27" s="70">
        <v>27.936142857142862</v>
      </c>
      <c r="L27" s="70">
        <v>22.041533333333337</v>
      </c>
      <c r="M27" s="70">
        <v>31.024684210526317</v>
      </c>
      <c r="N27" s="38"/>
      <c r="O27" s="2"/>
      <c r="P27" s="2"/>
      <c r="Q27" s="2"/>
      <c r="R27" s="2"/>
    </row>
    <row r="28" spans="1:18" s="6" customFormat="1" ht="15" customHeight="1">
      <c r="A28" s="25" t="s">
        <v>251</v>
      </c>
      <c r="B28" s="70">
        <v>38.38523529411765</v>
      </c>
      <c r="C28" s="70">
        <v>31.57014285714285</v>
      </c>
      <c r="D28" s="70">
        <v>34.69265000000001</v>
      </c>
      <c r="E28" s="70">
        <v>24.523647058823528</v>
      </c>
      <c r="F28" s="70">
        <v>33.91121428571429</v>
      </c>
      <c r="G28" s="70">
        <v>31.473454545454537</v>
      </c>
      <c r="H28" s="70">
        <v>1.1906470588235296</v>
      </c>
      <c r="I28" s="70">
        <v>1.8174285714285716</v>
      </c>
      <c r="J28" s="70">
        <v>0.9871904761904763</v>
      </c>
      <c r="K28" s="70">
        <v>35.900470588235294</v>
      </c>
      <c r="L28" s="70">
        <v>32.70121428571428</v>
      </c>
      <c r="M28" s="70">
        <v>32.89157727272727</v>
      </c>
      <c r="N28" s="38"/>
      <c r="O28" s="2"/>
      <c r="P28" s="2"/>
      <c r="Q28" s="2"/>
      <c r="R28" s="2"/>
    </row>
    <row r="29" spans="1:18" s="6" customFormat="1" ht="15" customHeight="1">
      <c r="A29" s="25" t="s">
        <v>252</v>
      </c>
      <c r="B29" s="70">
        <v>31.659958333333332</v>
      </c>
      <c r="C29" s="70">
        <v>28.18011111111111</v>
      </c>
      <c r="D29" s="70">
        <v>29.751136363636363</v>
      </c>
      <c r="E29" s="70">
        <v>35.42820833333334</v>
      </c>
      <c r="F29" s="70">
        <v>40.12951851851852</v>
      </c>
      <c r="G29" s="70">
        <v>29.28368181818181</v>
      </c>
      <c r="H29" s="70">
        <v>1.05525</v>
      </c>
      <c r="I29" s="70">
        <v>1.2378148148148147</v>
      </c>
      <c r="J29" s="70">
        <v>0.8084090909090911</v>
      </c>
      <c r="K29" s="70">
        <v>31.856583333333337</v>
      </c>
      <c r="L29" s="70">
        <v>30.452555555555552</v>
      </c>
      <c r="M29" s="70">
        <v>40.156772727272724</v>
      </c>
      <c r="N29" s="38"/>
      <c r="O29" s="2"/>
      <c r="P29" s="2"/>
      <c r="Q29" s="2"/>
      <c r="R29" s="2"/>
    </row>
    <row r="30" spans="1:18" s="6" customFormat="1" ht="15" customHeight="1">
      <c r="A30" s="25" t="s">
        <v>253</v>
      </c>
      <c r="B30" s="70">
        <v>34.40276119402985</v>
      </c>
      <c r="C30" s="70">
        <v>35.032287671232886</v>
      </c>
      <c r="D30" s="70">
        <v>37.859482142857146</v>
      </c>
      <c r="E30" s="70">
        <v>32.088</v>
      </c>
      <c r="F30" s="70">
        <v>29.587326027397275</v>
      </c>
      <c r="G30" s="70">
        <v>31.038928571428563</v>
      </c>
      <c r="H30" s="70">
        <v>1.1830298507462687</v>
      </c>
      <c r="I30" s="70">
        <v>1.4707260273972604</v>
      </c>
      <c r="J30" s="70">
        <v>0.6606727272727273</v>
      </c>
      <c r="K30" s="70">
        <v>32.326149253731344</v>
      </c>
      <c r="L30" s="70">
        <v>33.9096602739726</v>
      </c>
      <c r="M30" s="70">
        <v>30.452714285714283</v>
      </c>
      <c r="N30" s="38"/>
      <c r="O30" s="2"/>
      <c r="P30" s="2"/>
      <c r="Q30" s="2"/>
      <c r="R30" s="2"/>
    </row>
    <row r="31" spans="1:18" s="6" customFormat="1" ht="19.5" customHeight="1">
      <c r="A31" s="23" t="s">
        <v>307</v>
      </c>
      <c r="B31" s="84">
        <v>29</v>
      </c>
      <c r="C31" s="84">
        <v>28.8429451219512</v>
      </c>
      <c r="D31" s="84">
        <v>29.78489768786125</v>
      </c>
      <c r="E31" s="84">
        <v>34.1</v>
      </c>
      <c r="F31" s="84">
        <v>35.28273048780487</v>
      </c>
      <c r="G31" s="84">
        <v>34.541427745664734</v>
      </c>
      <c r="H31" s="84">
        <v>1.1</v>
      </c>
      <c r="I31" s="84">
        <v>1.4172682926829265</v>
      </c>
      <c r="J31" s="84">
        <v>0.7809705882352941</v>
      </c>
      <c r="K31" s="84">
        <v>35.8</v>
      </c>
      <c r="L31" s="84">
        <v>34.45705609756099</v>
      </c>
      <c r="M31" s="84">
        <v>34.90624682080925</v>
      </c>
      <c r="N31" s="38"/>
      <c r="O31" s="2"/>
      <c r="P31" s="2"/>
      <c r="Q31" s="2"/>
      <c r="R31" s="2"/>
    </row>
    <row r="32" spans="1:9" ht="12.75">
      <c r="A32" s="482" t="s">
        <v>373</v>
      </c>
      <c r="B32" s="483"/>
      <c r="C32" s="483"/>
      <c r="D32" s="483"/>
      <c r="E32" s="483"/>
      <c r="F32" s="483"/>
      <c r="G32" s="483"/>
      <c r="H32" s="483"/>
      <c r="I32" s="483"/>
    </row>
    <row r="33" spans="1:9" ht="12.75" customHeight="1">
      <c r="A33" s="480" t="s">
        <v>374</v>
      </c>
      <c r="B33" s="481"/>
      <c r="C33" s="481"/>
      <c r="D33" s="481"/>
      <c r="E33" s="481"/>
      <c r="F33" s="481"/>
      <c r="G33" s="481"/>
      <c r="H33" s="481"/>
      <c r="I33" s="481"/>
    </row>
    <row r="34" spans="1:9" ht="12.75">
      <c r="A34" s="480" t="s">
        <v>375</v>
      </c>
      <c r="B34" s="481"/>
      <c r="C34" s="481"/>
      <c r="D34" s="481"/>
      <c r="E34" s="481"/>
      <c r="F34" s="481"/>
      <c r="G34" s="481"/>
      <c r="H34" s="481"/>
      <c r="I34" s="481"/>
    </row>
    <row r="35" spans="1:9" ht="23.25" customHeight="1">
      <c r="A35" s="484"/>
      <c r="B35" s="461"/>
      <c r="C35" s="461"/>
      <c r="D35" s="461"/>
      <c r="E35" s="461"/>
      <c r="F35" s="461"/>
      <c r="G35" s="461"/>
      <c r="H35" s="461"/>
      <c r="I35" s="461"/>
    </row>
    <row r="36" spans="1:7" ht="11.25">
      <c r="A36" s="369"/>
      <c r="B36" s="369"/>
      <c r="C36" s="369"/>
      <c r="G36" s="10">
        <f>34.1+29+1.1+35.7</f>
        <v>99.9</v>
      </c>
    </row>
    <row r="37" spans="1:13" ht="11.25">
      <c r="A37" s="8"/>
      <c r="B37" s="335"/>
      <c r="C37" s="335"/>
      <c r="D37" s="335"/>
      <c r="E37" s="335"/>
      <c r="F37" s="335"/>
      <c r="G37" s="335"/>
      <c r="H37" s="335"/>
      <c r="I37" s="335"/>
      <c r="J37" s="335"/>
      <c r="K37" s="335"/>
      <c r="L37" s="335"/>
      <c r="M37" s="335"/>
    </row>
    <row r="38" spans="1:6" ht="11.25">
      <c r="A38" s="8"/>
      <c r="B38" s="8"/>
      <c r="C38" s="8"/>
      <c r="F38" s="370"/>
    </row>
    <row r="39" spans="1:3" ht="11.25">
      <c r="A39" s="8"/>
      <c r="B39" s="8"/>
      <c r="C39" s="8"/>
    </row>
    <row r="40" spans="1:3" ht="11.25">
      <c r="A40" s="8"/>
      <c r="B40" s="8"/>
      <c r="C40" s="8"/>
    </row>
    <row r="43" spans="4:9" ht="11.25">
      <c r="D43" s="371"/>
      <c r="E43" s="371"/>
      <c r="F43" s="371"/>
      <c r="G43" s="371"/>
      <c r="H43" s="371"/>
      <c r="I43" s="371"/>
    </row>
    <row r="44" spans="4:9" ht="11.25">
      <c r="D44" s="372"/>
      <c r="E44" s="372"/>
      <c r="F44" s="372"/>
      <c r="G44" s="372"/>
      <c r="H44" s="372"/>
      <c r="I44" s="372"/>
    </row>
    <row r="45" spans="4:9" ht="11.25">
      <c r="D45" s="372"/>
      <c r="E45" s="372"/>
      <c r="F45" s="372"/>
      <c r="G45" s="372"/>
      <c r="H45" s="372"/>
      <c r="I45" s="372"/>
    </row>
    <row r="46" spans="4:9" ht="11.25">
      <c r="D46" s="372"/>
      <c r="E46" s="372"/>
      <c r="F46" s="372"/>
      <c r="G46" s="372"/>
      <c r="H46" s="372"/>
      <c r="I46" s="372"/>
    </row>
    <row r="47" spans="4:9" ht="11.25">
      <c r="D47" s="372"/>
      <c r="E47" s="372"/>
      <c r="F47" s="372"/>
      <c r="G47" s="372"/>
      <c r="H47" s="372"/>
      <c r="I47" s="372"/>
    </row>
    <row r="48" spans="4:9" ht="11.25">
      <c r="D48" s="372"/>
      <c r="E48" s="372"/>
      <c r="F48" s="372"/>
      <c r="G48" s="372"/>
      <c r="H48" s="372"/>
      <c r="I48" s="372"/>
    </row>
    <row r="49" spans="4:9" ht="11.25">
      <c r="D49" s="372"/>
      <c r="E49" s="372"/>
      <c r="F49" s="372"/>
      <c r="G49" s="372"/>
      <c r="H49" s="372"/>
      <c r="I49" s="372"/>
    </row>
    <row r="50" spans="4:9" ht="11.25">
      <c r="D50" s="372"/>
      <c r="E50" s="372"/>
      <c r="F50" s="372"/>
      <c r="G50" s="372"/>
      <c r="H50" s="372"/>
      <c r="I50" s="372"/>
    </row>
    <row r="51" spans="4:9" ht="11.25">
      <c r="D51" s="372"/>
      <c r="E51" s="372"/>
      <c r="F51" s="372"/>
      <c r="G51" s="372"/>
      <c r="H51" s="372"/>
      <c r="I51" s="372"/>
    </row>
    <row r="52" spans="4:9" ht="11.25">
      <c r="D52" s="372"/>
      <c r="E52" s="372"/>
      <c r="F52" s="372"/>
      <c r="G52" s="372"/>
      <c r="H52" s="372"/>
      <c r="I52" s="372"/>
    </row>
    <row r="53" spans="4:9" ht="11.25">
      <c r="D53" s="372"/>
      <c r="E53" s="372"/>
      <c r="F53" s="372"/>
      <c r="G53" s="372"/>
      <c r="H53" s="372"/>
      <c r="I53" s="372"/>
    </row>
    <row r="54" spans="4:9" ht="11.25">
      <c r="D54" s="371"/>
      <c r="E54" s="371"/>
      <c r="F54" s="371"/>
      <c r="G54" s="371"/>
      <c r="H54" s="371"/>
      <c r="I54" s="371"/>
    </row>
    <row r="55" spans="4:9" ht="11.25">
      <c r="D55" s="372"/>
      <c r="E55" s="372"/>
      <c r="F55" s="372"/>
      <c r="G55" s="372"/>
      <c r="H55" s="372"/>
      <c r="I55" s="372"/>
    </row>
    <row r="56" spans="4:9" ht="11.25">
      <c r="D56" s="372"/>
      <c r="E56" s="372"/>
      <c r="F56" s="372"/>
      <c r="G56" s="372"/>
      <c r="H56" s="372"/>
      <c r="I56" s="372"/>
    </row>
    <row r="57" spans="4:9" ht="11.25">
      <c r="D57" s="372"/>
      <c r="E57" s="372"/>
      <c r="F57" s="372"/>
      <c r="G57" s="372"/>
      <c r="H57" s="372"/>
      <c r="I57" s="372"/>
    </row>
    <row r="58" spans="4:9" ht="11.25">
      <c r="D58" s="372"/>
      <c r="E58" s="372"/>
      <c r="F58" s="372"/>
      <c r="G58" s="372"/>
      <c r="H58" s="372"/>
      <c r="I58" s="372"/>
    </row>
    <row r="59" spans="4:9" ht="11.25">
      <c r="D59" s="371"/>
      <c r="E59" s="371"/>
      <c r="F59" s="371"/>
      <c r="G59" s="371"/>
      <c r="H59" s="371"/>
      <c r="I59" s="371"/>
    </row>
    <row r="60" spans="4:9" ht="11.25">
      <c r="D60" s="372"/>
      <c r="E60" s="372"/>
      <c r="F60" s="372"/>
      <c r="G60" s="372"/>
      <c r="H60" s="372"/>
      <c r="I60" s="372"/>
    </row>
    <row r="61" spans="4:9" ht="11.25">
      <c r="D61" s="372"/>
      <c r="E61" s="372"/>
      <c r="F61" s="372"/>
      <c r="G61" s="372"/>
      <c r="H61" s="372"/>
      <c r="I61" s="372"/>
    </row>
    <row r="62" spans="4:9" ht="11.25">
      <c r="D62" s="372"/>
      <c r="E62" s="372"/>
      <c r="F62" s="372"/>
      <c r="G62" s="372"/>
      <c r="H62" s="372"/>
      <c r="I62" s="372"/>
    </row>
    <row r="63" spans="4:9" ht="11.25">
      <c r="D63" s="372"/>
      <c r="E63" s="372"/>
      <c r="F63" s="372"/>
      <c r="G63" s="372"/>
      <c r="H63" s="372"/>
      <c r="I63" s="372"/>
    </row>
    <row r="64" spans="4:9" ht="11.25">
      <c r="D64" s="371"/>
      <c r="E64" s="371"/>
      <c r="F64" s="371"/>
      <c r="G64" s="371"/>
      <c r="H64" s="371"/>
      <c r="I64" s="371"/>
    </row>
    <row r="65" spans="4:9" ht="11.25">
      <c r="D65" s="372"/>
      <c r="E65" s="372"/>
      <c r="F65" s="372"/>
      <c r="G65" s="372"/>
      <c r="H65" s="372"/>
      <c r="I65" s="372"/>
    </row>
    <row r="66" spans="4:9" ht="11.25">
      <c r="D66" s="372"/>
      <c r="E66" s="372"/>
      <c r="F66" s="372"/>
      <c r="G66" s="372"/>
      <c r="H66" s="372"/>
      <c r="I66" s="372"/>
    </row>
    <row r="67" spans="4:9" ht="11.25">
      <c r="D67" s="372"/>
      <c r="E67" s="372"/>
      <c r="F67" s="372"/>
      <c r="G67" s="372"/>
      <c r="H67" s="372"/>
      <c r="I67" s="372"/>
    </row>
    <row r="68" spans="4:9" ht="11.25">
      <c r="D68" s="372"/>
      <c r="E68" s="372"/>
      <c r="F68" s="372"/>
      <c r="G68" s="372"/>
      <c r="H68" s="372"/>
      <c r="I68" s="372"/>
    </row>
    <row r="69" spans="4:9" ht="11.25">
      <c r="D69" s="371"/>
      <c r="E69" s="371"/>
      <c r="F69" s="371"/>
      <c r="G69" s="371"/>
      <c r="H69" s="371"/>
      <c r="I69" s="371"/>
    </row>
    <row r="70" spans="4:9" ht="11.25">
      <c r="D70" s="372"/>
      <c r="E70" s="372"/>
      <c r="F70" s="372"/>
      <c r="G70" s="372"/>
      <c r="H70" s="372"/>
      <c r="I70" s="372"/>
    </row>
    <row r="71" spans="4:9" ht="11.25">
      <c r="D71" s="372"/>
      <c r="E71" s="372"/>
      <c r="F71" s="372"/>
      <c r="G71" s="372"/>
      <c r="H71" s="372"/>
      <c r="I71" s="372"/>
    </row>
    <row r="72" spans="4:9" ht="11.25">
      <c r="D72" s="372"/>
      <c r="E72" s="372"/>
      <c r="F72" s="372"/>
      <c r="G72" s="372"/>
      <c r="H72" s="372"/>
      <c r="I72" s="372"/>
    </row>
    <row r="73" spans="4:9" ht="11.25">
      <c r="D73" s="372"/>
      <c r="E73" s="372"/>
      <c r="F73" s="372"/>
      <c r="G73" s="372"/>
      <c r="H73" s="372"/>
      <c r="I73" s="372"/>
    </row>
  </sheetData>
  <mergeCells count="14">
    <mergeCell ref="A35:I35"/>
    <mergeCell ref="B5:D5"/>
    <mergeCell ref="E5:G5"/>
    <mergeCell ref="H5:J5"/>
    <mergeCell ref="E6:G6"/>
    <mergeCell ref="H6:J6"/>
    <mergeCell ref="K5:M5"/>
    <mergeCell ref="A2:I2"/>
    <mergeCell ref="A3:I3"/>
    <mergeCell ref="A34:I34"/>
    <mergeCell ref="K6:M6"/>
    <mergeCell ref="B6:D6"/>
    <mergeCell ref="A32:I32"/>
    <mergeCell ref="A33:I33"/>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0.xml><?xml version="1.0" encoding="utf-8"?>
<worksheet xmlns="http://schemas.openxmlformats.org/spreadsheetml/2006/main" xmlns:r="http://schemas.openxmlformats.org/officeDocument/2006/relationships">
  <sheetPr codeName="Hoja29"/>
  <dimension ref="A2:Z36"/>
  <sheetViews>
    <sheetView zoomScaleSheetLayoutView="100" workbookViewId="0" topLeftCell="A1">
      <selection activeCell="A39" sqref="A39"/>
    </sheetView>
  </sheetViews>
  <sheetFormatPr defaultColWidth="11.421875" defaultRowHeight="12.75"/>
  <cols>
    <col min="1" max="1" width="37.7109375" style="2" customWidth="1"/>
    <col min="2" max="3" width="5.28125" style="2" customWidth="1"/>
    <col min="4" max="6" width="5.28125" style="7" customWidth="1"/>
    <col min="7" max="12" width="5.28125" style="45" customWidth="1"/>
    <col min="13" max="25" width="5.28125" style="26" customWidth="1"/>
    <col min="26" max="26" width="11.57421875" style="37" customWidth="1"/>
    <col min="27" max="16384" width="11.57421875" style="2" customWidth="1"/>
  </cols>
  <sheetData>
    <row r="1" ht="18" customHeight="1"/>
    <row r="2" spans="1:17" s="11" customFormat="1" ht="12.75" customHeight="1">
      <c r="A2" s="478"/>
      <c r="B2" s="478"/>
      <c r="C2" s="478"/>
      <c r="D2" s="478"/>
      <c r="E2" s="478"/>
      <c r="F2" s="478"/>
      <c r="G2" s="478"/>
      <c r="H2" s="478"/>
      <c r="I2" s="478"/>
      <c r="J2" s="478"/>
      <c r="K2" s="478"/>
      <c r="L2" s="524"/>
      <c r="M2" s="524"/>
      <c r="N2" s="524"/>
      <c r="O2" s="524"/>
      <c r="P2" s="524"/>
      <c r="Q2" s="524"/>
    </row>
    <row r="3" spans="1:25" s="11" customFormat="1" ht="21" customHeight="1">
      <c r="A3" s="479" t="s">
        <v>273</v>
      </c>
      <c r="B3" s="479"/>
      <c r="C3" s="479"/>
      <c r="D3" s="479"/>
      <c r="E3" s="479"/>
      <c r="F3" s="479"/>
      <c r="G3" s="479"/>
      <c r="H3" s="479"/>
      <c r="I3" s="479"/>
      <c r="J3" s="479"/>
      <c r="K3" s="479"/>
      <c r="L3" s="525"/>
      <c r="M3" s="525"/>
      <c r="N3" s="525"/>
      <c r="O3" s="525"/>
      <c r="P3" s="525"/>
      <c r="Q3" s="525"/>
      <c r="R3" s="13"/>
      <c r="S3" s="13"/>
      <c r="T3" s="13"/>
      <c r="U3" s="13"/>
      <c r="V3" s="13"/>
      <c r="W3" s="13"/>
      <c r="X3" s="305"/>
      <c r="Y3" s="27" t="s">
        <v>65</v>
      </c>
    </row>
    <row r="4" ht="9.75" customHeight="1"/>
    <row r="5" spans="1:25" s="26" customFormat="1" ht="21.75" customHeight="1">
      <c r="A5" s="467" t="s">
        <v>298</v>
      </c>
      <c r="B5" s="489" t="s">
        <v>66</v>
      </c>
      <c r="C5" s="489"/>
      <c r="D5" s="489"/>
      <c r="E5" s="489"/>
      <c r="F5" s="489"/>
      <c r="G5" s="489"/>
      <c r="H5" s="449" t="s">
        <v>67</v>
      </c>
      <c r="I5" s="449"/>
      <c r="J5" s="449"/>
      <c r="K5" s="449"/>
      <c r="L5" s="449"/>
      <c r="M5" s="449"/>
      <c r="N5" s="449"/>
      <c r="O5" s="449"/>
      <c r="P5" s="449"/>
      <c r="Q5" s="449" t="s">
        <v>186</v>
      </c>
      <c r="R5" s="449"/>
      <c r="S5" s="449"/>
      <c r="T5" s="449"/>
      <c r="U5" s="449"/>
      <c r="V5" s="449"/>
      <c r="W5" s="449"/>
      <c r="X5" s="449"/>
      <c r="Y5" s="449"/>
    </row>
    <row r="6" spans="1:25" s="26" customFormat="1" ht="55.5" customHeight="1">
      <c r="A6" s="467"/>
      <c r="B6" s="449" t="s">
        <v>460</v>
      </c>
      <c r="C6" s="449"/>
      <c r="D6" s="449"/>
      <c r="E6" s="449" t="s">
        <v>299</v>
      </c>
      <c r="F6" s="449"/>
      <c r="G6" s="449"/>
      <c r="H6" s="449" t="s">
        <v>470</v>
      </c>
      <c r="I6" s="449"/>
      <c r="J6" s="449"/>
      <c r="K6" s="449" t="s">
        <v>187</v>
      </c>
      <c r="L6" s="449"/>
      <c r="M6" s="449"/>
      <c r="N6" s="462" t="s">
        <v>188</v>
      </c>
      <c r="O6" s="462"/>
      <c r="P6" s="462"/>
      <c r="Q6" s="449" t="s">
        <v>189</v>
      </c>
      <c r="R6" s="449"/>
      <c r="S6" s="449"/>
      <c r="T6" s="449" t="s">
        <v>190</v>
      </c>
      <c r="U6" s="449"/>
      <c r="V6" s="449"/>
      <c r="W6" s="462" t="s">
        <v>191</v>
      </c>
      <c r="X6" s="462"/>
      <c r="Y6" s="462"/>
    </row>
    <row r="7" spans="1:26" s="26" customFormat="1" ht="19.5" customHeight="1">
      <c r="A7" s="29"/>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c r="Q7" s="19">
        <v>2009</v>
      </c>
      <c r="R7" s="19">
        <v>2008</v>
      </c>
      <c r="S7" s="19">
        <v>2007</v>
      </c>
      <c r="T7" s="19">
        <v>2009</v>
      </c>
      <c r="U7" s="19">
        <v>2008</v>
      </c>
      <c r="V7" s="19">
        <v>2007</v>
      </c>
      <c r="W7" s="19">
        <v>2009</v>
      </c>
      <c r="X7" s="19">
        <v>2008</v>
      </c>
      <c r="Y7" s="19">
        <v>2007</v>
      </c>
      <c r="Z7" s="306"/>
    </row>
    <row r="8" spans="1:26" s="5" customFormat="1" ht="19.5" customHeight="1">
      <c r="A8" s="20" t="s">
        <v>239</v>
      </c>
      <c r="B8" s="97">
        <v>73</v>
      </c>
      <c r="C8" s="97">
        <v>79</v>
      </c>
      <c r="D8" s="97">
        <v>74</v>
      </c>
      <c r="E8" s="128">
        <v>54.478</v>
      </c>
      <c r="F8" s="128">
        <v>55.14705882352941</v>
      </c>
      <c r="G8" s="128">
        <v>50.68493150684932</v>
      </c>
      <c r="H8" s="307">
        <v>5.37</v>
      </c>
      <c r="I8" s="307">
        <v>5.10126582278481</v>
      </c>
      <c r="J8" s="307">
        <v>5.175675675675675</v>
      </c>
      <c r="K8" s="92">
        <v>25</v>
      </c>
      <c r="L8" s="92">
        <v>33</v>
      </c>
      <c r="M8" s="92">
        <v>33</v>
      </c>
      <c r="N8" s="307">
        <v>35.832</v>
      </c>
      <c r="O8" s="307">
        <v>37.28</v>
      </c>
      <c r="P8" s="307">
        <v>36.47619047619048</v>
      </c>
      <c r="Q8" s="307">
        <v>89.04109589041096</v>
      </c>
      <c r="R8" s="307">
        <v>84.81012658227847</v>
      </c>
      <c r="S8" s="307">
        <v>94.5945945945946</v>
      </c>
      <c r="T8" s="307">
        <v>2.73972602739726</v>
      </c>
      <c r="U8" s="307">
        <v>1.2658227848101267</v>
      </c>
      <c r="V8" s="307">
        <v>1.3513513513513513</v>
      </c>
      <c r="W8" s="307">
        <v>31.506849315068493</v>
      </c>
      <c r="X8" s="307">
        <v>30.37974683544304</v>
      </c>
      <c r="Y8" s="307">
        <v>31.08108108108108</v>
      </c>
      <c r="Z8" s="308"/>
    </row>
    <row r="9" spans="1:26" s="6" customFormat="1" ht="15" customHeight="1">
      <c r="A9" s="21" t="s">
        <v>240</v>
      </c>
      <c r="B9" s="69">
        <v>11</v>
      </c>
      <c r="C9" s="69">
        <v>11</v>
      </c>
      <c r="D9" s="69">
        <v>12</v>
      </c>
      <c r="E9" s="70">
        <v>73.333</v>
      </c>
      <c r="F9" s="70">
        <v>73.33333333333333</v>
      </c>
      <c r="G9" s="70">
        <v>70.58823529411765</v>
      </c>
      <c r="H9" s="116">
        <v>9</v>
      </c>
      <c r="I9" s="116">
        <v>10.181818181818182</v>
      </c>
      <c r="J9" s="116">
        <v>9.25</v>
      </c>
      <c r="K9" s="80">
        <v>25</v>
      </c>
      <c r="L9" s="80">
        <v>33</v>
      </c>
      <c r="M9" s="80">
        <v>33</v>
      </c>
      <c r="N9" s="116">
        <v>75</v>
      </c>
      <c r="O9" s="116">
        <v>82.353</v>
      </c>
      <c r="P9" s="116">
        <v>82.22222222222221</v>
      </c>
      <c r="Q9" s="116">
        <v>81.81818181818183</v>
      </c>
      <c r="R9" s="116">
        <v>90.9090909090909</v>
      </c>
      <c r="S9" s="116">
        <v>100</v>
      </c>
      <c r="T9" s="116">
        <v>0</v>
      </c>
      <c r="U9" s="116">
        <v>0</v>
      </c>
      <c r="V9" s="116">
        <v>0</v>
      </c>
      <c r="W9" s="116">
        <v>54.54545454545454</v>
      </c>
      <c r="X9" s="116">
        <v>54.54545454545454</v>
      </c>
      <c r="Y9" s="116">
        <v>50</v>
      </c>
      <c r="Z9" s="308"/>
    </row>
    <row r="10" spans="1:26" s="6" customFormat="1" ht="15" customHeight="1">
      <c r="A10" s="21" t="s">
        <v>300</v>
      </c>
      <c r="B10" s="69">
        <v>6</v>
      </c>
      <c r="C10" s="69">
        <v>6</v>
      </c>
      <c r="D10" s="69">
        <v>4</v>
      </c>
      <c r="E10" s="70">
        <v>37.5</v>
      </c>
      <c r="F10" s="70">
        <v>35.294117647058826</v>
      </c>
      <c r="G10" s="70">
        <v>23.52941176470588</v>
      </c>
      <c r="H10" s="116">
        <v>4</v>
      </c>
      <c r="I10" s="116">
        <v>4.333333333333333</v>
      </c>
      <c r="J10" s="116">
        <v>5.25</v>
      </c>
      <c r="K10" s="80">
        <v>10</v>
      </c>
      <c r="L10" s="80">
        <v>10</v>
      </c>
      <c r="M10" s="80">
        <v>12</v>
      </c>
      <c r="N10" s="116">
        <v>20.339</v>
      </c>
      <c r="O10" s="116">
        <v>22.807</v>
      </c>
      <c r="P10" s="116">
        <v>18.26086956521739</v>
      </c>
      <c r="Q10" s="116">
        <v>100</v>
      </c>
      <c r="R10" s="116">
        <v>100</v>
      </c>
      <c r="S10" s="116">
        <v>125</v>
      </c>
      <c r="T10" s="116">
        <v>0</v>
      </c>
      <c r="U10" s="116">
        <v>0</v>
      </c>
      <c r="V10" s="116">
        <v>0</v>
      </c>
      <c r="W10" s="116">
        <v>0</v>
      </c>
      <c r="X10" s="116">
        <v>0</v>
      </c>
      <c r="Y10" s="116">
        <v>0</v>
      </c>
      <c r="Z10" s="308"/>
    </row>
    <row r="11" spans="1:26" s="6" customFormat="1" ht="15" customHeight="1">
      <c r="A11" s="21" t="s">
        <v>301</v>
      </c>
      <c r="B11" s="69">
        <v>7</v>
      </c>
      <c r="C11" s="69">
        <v>6</v>
      </c>
      <c r="D11" s="69">
        <v>5</v>
      </c>
      <c r="E11" s="70">
        <v>58.333</v>
      </c>
      <c r="F11" s="70">
        <v>54.54545454545454</v>
      </c>
      <c r="G11" s="70">
        <v>41.66666666666667</v>
      </c>
      <c r="H11" s="116">
        <v>5</v>
      </c>
      <c r="I11" s="116">
        <v>6</v>
      </c>
      <c r="J11" s="116">
        <v>7.6</v>
      </c>
      <c r="K11" s="80">
        <v>9</v>
      </c>
      <c r="L11" s="80">
        <v>10</v>
      </c>
      <c r="M11" s="80">
        <v>13</v>
      </c>
      <c r="N11" s="116">
        <v>15.982</v>
      </c>
      <c r="O11" s="116">
        <v>19.78</v>
      </c>
      <c r="P11" s="116">
        <v>21.59090909090909</v>
      </c>
      <c r="Q11" s="116">
        <v>71.42857142857143</v>
      </c>
      <c r="R11" s="116">
        <v>83.33333333333334</v>
      </c>
      <c r="S11" s="116">
        <v>100</v>
      </c>
      <c r="T11" s="116">
        <v>0</v>
      </c>
      <c r="U11" s="116">
        <v>0</v>
      </c>
      <c r="V11" s="116">
        <v>0</v>
      </c>
      <c r="W11" s="116">
        <v>28.57142857142857</v>
      </c>
      <c r="X11" s="116">
        <v>66.66666666666666</v>
      </c>
      <c r="Y11" s="116">
        <v>80</v>
      </c>
      <c r="Z11" s="308"/>
    </row>
    <row r="12" spans="1:26" s="6" customFormat="1" ht="15" customHeight="1">
      <c r="A12" s="21" t="s">
        <v>241</v>
      </c>
      <c r="B12" s="69">
        <v>4</v>
      </c>
      <c r="C12" s="69">
        <v>5</v>
      </c>
      <c r="D12" s="69">
        <v>5</v>
      </c>
      <c r="E12" s="70">
        <v>44.444</v>
      </c>
      <c r="F12" s="70">
        <v>55.55555555555556</v>
      </c>
      <c r="G12" s="70">
        <v>55.55555555555556</v>
      </c>
      <c r="H12" s="116">
        <v>2.25</v>
      </c>
      <c r="I12" s="116">
        <v>2.2</v>
      </c>
      <c r="J12" s="116">
        <v>1.6</v>
      </c>
      <c r="K12" s="80">
        <v>3</v>
      </c>
      <c r="L12" s="80">
        <v>3</v>
      </c>
      <c r="M12" s="80">
        <v>3</v>
      </c>
      <c r="N12" s="116">
        <v>13.636</v>
      </c>
      <c r="O12" s="116">
        <v>16.176</v>
      </c>
      <c r="P12" s="116">
        <v>13.559322033898304</v>
      </c>
      <c r="Q12" s="116">
        <v>100</v>
      </c>
      <c r="R12" s="116">
        <v>100</v>
      </c>
      <c r="S12" s="116">
        <v>100</v>
      </c>
      <c r="T12" s="116">
        <v>0</v>
      </c>
      <c r="U12" s="116">
        <v>0</v>
      </c>
      <c r="V12" s="116">
        <v>0</v>
      </c>
      <c r="W12" s="116">
        <v>50</v>
      </c>
      <c r="X12" s="116">
        <v>40</v>
      </c>
      <c r="Y12" s="116">
        <v>40</v>
      </c>
      <c r="Z12" s="308"/>
    </row>
    <row r="13" spans="1:26" s="6" customFormat="1" ht="15" customHeight="1">
      <c r="A13" s="21" t="s">
        <v>302</v>
      </c>
      <c r="B13" s="69">
        <v>10</v>
      </c>
      <c r="C13" s="69">
        <v>10</v>
      </c>
      <c r="D13" s="69">
        <v>10</v>
      </c>
      <c r="E13" s="70">
        <v>76.923</v>
      </c>
      <c r="F13" s="70">
        <v>66.66666666666666</v>
      </c>
      <c r="G13" s="70">
        <v>71.42857142857143</v>
      </c>
      <c r="H13" s="116">
        <v>5.6</v>
      </c>
      <c r="I13" s="116">
        <v>5.8</v>
      </c>
      <c r="J13" s="116">
        <v>4.9</v>
      </c>
      <c r="K13" s="80">
        <v>12</v>
      </c>
      <c r="L13" s="80">
        <v>10</v>
      </c>
      <c r="M13" s="80">
        <v>10</v>
      </c>
      <c r="N13" s="116">
        <v>52.336</v>
      </c>
      <c r="O13" s="116">
        <v>53.211</v>
      </c>
      <c r="P13" s="116">
        <v>44.14414414414414</v>
      </c>
      <c r="Q13" s="116">
        <v>100</v>
      </c>
      <c r="R13" s="116">
        <v>100</v>
      </c>
      <c r="S13" s="116">
        <v>100</v>
      </c>
      <c r="T13" s="116">
        <v>0</v>
      </c>
      <c r="U13" s="116">
        <v>0</v>
      </c>
      <c r="V13" s="116">
        <v>0</v>
      </c>
      <c r="W13" s="116">
        <v>20</v>
      </c>
      <c r="X13" s="116">
        <v>20</v>
      </c>
      <c r="Y13" s="116">
        <v>20</v>
      </c>
      <c r="Z13" s="308"/>
    </row>
    <row r="14" spans="1:26" s="6" customFormat="1" ht="15" customHeight="1">
      <c r="A14" s="21" t="s">
        <v>242</v>
      </c>
      <c r="B14" s="69">
        <v>5</v>
      </c>
      <c r="C14" s="69">
        <v>7</v>
      </c>
      <c r="D14" s="69">
        <v>5</v>
      </c>
      <c r="E14" s="70">
        <v>45.455</v>
      </c>
      <c r="F14" s="70">
        <v>53.84615384615385</v>
      </c>
      <c r="G14" s="70">
        <v>41.66666666666667</v>
      </c>
      <c r="H14" s="116">
        <v>4.6</v>
      </c>
      <c r="I14" s="116">
        <v>2.142857142857143</v>
      </c>
      <c r="J14" s="116">
        <v>2.2</v>
      </c>
      <c r="K14" s="80">
        <v>10</v>
      </c>
      <c r="L14" s="80">
        <v>3</v>
      </c>
      <c r="M14" s="80">
        <v>3</v>
      </c>
      <c r="N14" s="116">
        <v>22.772</v>
      </c>
      <c r="O14" s="116">
        <v>16.304</v>
      </c>
      <c r="P14" s="116">
        <v>13.095238095238097</v>
      </c>
      <c r="Q14" s="116">
        <v>100</v>
      </c>
      <c r="R14" s="116">
        <v>71.42857142857143</v>
      </c>
      <c r="S14" s="116">
        <v>80</v>
      </c>
      <c r="T14" s="116">
        <v>0</v>
      </c>
      <c r="U14" s="116">
        <v>0</v>
      </c>
      <c r="V14" s="116">
        <v>0</v>
      </c>
      <c r="W14" s="116">
        <v>20</v>
      </c>
      <c r="X14" s="116">
        <v>14.285714285714285</v>
      </c>
      <c r="Y14" s="116">
        <v>20</v>
      </c>
      <c r="Z14" s="308"/>
    </row>
    <row r="15" spans="1:26" s="6" customFormat="1" ht="15" customHeight="1">
      <c r="A15" s="21" t="s">
        <v>303</v>
      </c>
      <c r="B15" s="69">
        <v>7</v>
      </c>
      <c r="C15" s="69">
        <v>6</v>
      </c>
      <c r="D15" s="69">
        <v>7</v>
      </c>
      <c r="E15" s="70">
        <v>53.846</v>
      </c>
      <c r="F15" s="70">
        <v>46.15384615384615</v>
      </c>
      <c r="G15" s="70">
        <v>50</v>
      </c>
      <c r="H15" s="116">
        <v>6.286</v>
      </c>
      <c r="I15" s="116">
        <v>5.833333333333333</v>
      </c>
      <c r="J15" s="116">
        <v>4.857142857142857</v>
      </c>
      <c r="K15" s="80">
        <v>9</v>
      </c>
      <c r="L15" s="80">
        <v>10</v>
      </c>
      <c r="M15" s="80">
        <v>10</v>
      </c>
      <c r="N15" s="116">
        <v>44</v>
      </c>
      <c r="O15" s="116">
        <v>39.326</v>
      </c>
      <c r="P15" s="116">
        <v>39.08045977011494</v>
      </c>
      <c r="Q15" s="116">
        <v>71.42857142857143</v>
      </c>
      <c r="R15" s="116">
        <v>83.33333333333334</v>
      </c>
      <c r="S15" s="116">
        <v>85.71428571428571</v>
      </c>
      <c r="T15" s="116">
        <v>14.285714285714285</v>
      </c>
      <c r="U15" s="116">
        <v>0</v>
      </c>
      <c r="V15" s="116">
        <v>0</v>
      </c>
      <c r="W15" s="116">
        <v>0</v>
      </c>
      <c r="X15" s="116">
        <v>0</v>
      </c>
      <c r="Y15" s="116">
        <v>28.57142857142857</v>
      </c>
      <c r="Z15" s="308"/>
    </row>
    <row r="16" spans="1:26" s="6" customFormat="1" ht="15" customHeight="1">
      <c r="A16" s="21" t="s">
        <v>243</v>
      </c>
      <c r="B16" s="69">
        <v>7</v>
      </c>
      <c r="C16" s="69">
        <v>9</v>
      </c>
      <c r="D16" s="69">
        <v>8</v>
      </c>
      <c r="E16" s="70">
        <v>50</v>
      </c>
      <c r="F16" s="70">
        <v>64.28571428571429</v>
      </c>
      <c r="G16" s="70">
        <v>53.333333333333336</v>
      </c>
      <c r="H16" s="116">
        <v>4.714</v>
      </c>
      <c r="I16" s="116">
        <v>4.333333333333333</v>
      </c>
      <c r="J16" s="116">
        <v>4.625</v>
      </c>
      <c r="K16" s="80">
        <v>11</v>
      </c>
      <c r="L16" s="80">
        <v>13</v>
      </c>
      <c r="M16" s="80">
        <v>14</v>
      </c>
      <c r="N16" s="116">
        <v>25.385</v>
      </c>
      <c r="O16" s="116">
        <v>26.897</v>
      </c>
      <c r="P16" s="116">
        <v>28.24427480916031</v>
      </c>
      <c r="Q16" s="116">
        <v>85.71428571428571</v>
      </c>
      <c r="R16" s="116">
        <v>77.77777777777779</v>
      </c>
      <c r="S16" s="116">
        <v>75</v>
      </c>
      <c r="T16" s="116">
        <v>14.285714285714285</v>
      </c>
      <c r="U16" s="116">
        <v>11.11111111111111</v>
      </c>
      <c r="V16" s="116">
        <v>12.5</v>
      </c>
      <c r="W16" s="116">
        <v>57.14285714285714</v>
      </c>
      <c r="X16" s="116">
        <v>44.44444444444444</v>
      </c>
      <c r="Y16" s="116">
        <v>37.5</v>
      </c>
      <c r="Z16" s="308"/>
    </row>
    <row r="17" spans="1:26" s="6" customFormat="1" ht="15" customHeight="1">
      <c r="A17" s="21" t="s">
        <v>244</v>
      </c>
      <c r="B17" s="69">
        <v>5</v>
      </c>
      <c r="C17" s="69">
        <v>5</v>
      </c>
      <c r="D17" s="69">
        <v>5</v>
      </c>
      <c r="E17" s="70">
        <v>100</v>
      </c>
      <c r="F17" s="70">
        <v>71.42857142857143</v>
      </c>
      <c r="G17" s="70">
        <v>55.55555555555556</v>
      </c>
      <c r="H17" s="116">
        <v>7.8</v>
      </c>
      <c r="I17" s="116">
        <v>6.8</v>
      </c>
      <c r="J17" s="116">
        <v>6.2</v>
      </c>
      <c r="K17" s="80">
        <v>11</v>
      </c>
      <c r="L17" s="80">
        <v>9</v>
      </c>
      <c r="M17" s="80">
        <v>9</v>
      </c>
      <c r="N17" s="116">
        <v>84.783</v>
      </c>
      <c r="O17" s="116">
        <v>62.963</v>
      </c>
      <c r="P17" s="116">
        <v>60.78431372549019</v>
      </c>
      <c r="Q17" s="116">
        <v>100</v>
      </c>
      <c r="R17" s="116">
        <v>100</v>
      </c>
      <c r="S17" s="116">
        <v>100</v>
      </c>
      <c r="T17" s="116">
        <v>0</v>
      </c>
      <c r="U17" s="116">
        <v>0</v>
      </c>
      <c r="V17" s="116">
        <v>0</v>
      </c>
      <c r="W17" s="116">
        <v>20</v>
      </c>
      <c r="X17" s="116">
        <v>20</v>
      </c>
      <c r="Y17" s="116">
        <v>40</v>
      </c>
      <c r="Z17" s="308"/>
    </row>
    <row r="18" spans="1:26" s="6" customFormat="1" ht="15" customHeight="1">
      <c r="A18" s="21" t="s">
        <v>304</v>
      </c>
      <c r="B18" s="69">
        <v>11</v>
      </c>
      <c r="C18" s="69">
        <v>14</v>
      </c>
      <c r="D18" s="69">
        <v>13</v>
      </c>
      <c r="E18" s="70">
        <v>42.308</v>
      </c>
      <c r="F18" s="70">
        <v>51.85185185185185</v>
      </c>
      <c r="G18" s="70">
        <v>48.148148148148145</v>
      </c>
      <c r="H18" s="116">
        <v>2.727</v>
      </c>
      <c r="I18" s="116">
        <v>2.642857142857143</v>
      </c>
      <c r="J18" s="116">
        <v>3.3076923076923075</v>
      </c>
      <c r="K18" s="80">
        <v>6</v>
      </c>
      <c r="L18" s="80">
        <v>7</v>
      </c>
      <c r="M18" s="80">
        <v>7</v>
      </c>
      <c r="N18" s="116">
        <v>40</v>
      </c>
      <c r="O18" s="116">
        <v>40.217</v>
      </c>
      <c r="P18" s="116">
        <v>42.57425742574257</v>
      </c>
      <c r="Q18" s="116">
        <v>90.9090909090909</v>
      </c>
      <c r="R18" s="116">
        <v>64.28571428571429</v>
      </c>
      <c r="S18" s="116">
        <v>92.3076923076923</v>
      </c>
      <c r="T18" s="116">
        <v>0</v>
      </c>
      <c r="U18" s="116">
        <v>0</v>
      </c>
      <c r="V18" s="116">
        <v>0</v>
      </c>
      <c r="W18" s="116">
        <v>45.45454545454545</v>
      </c>
      <c r="X18" s="116">
        <v>28.57142857142857</v>
      </c>
      <c r="Y18" s="116">
        <v>7.6923076923076925</v>
      </c>
      <c r="Z18" s="308"/>
    </row>
    <row r="19" spans="1:26" s="5" customFormat="1" ht="19.5" customHeight="1">
      <c r="A19" s="22" t="s">
        <v>245</v>
      </c>
      <c r="B19" s="136">
        <v>12</v>
      </c>
      <c r="C19" s="82">
        <v>12</v>
      </c>
      <c r="D19" s="136">
        <v>9</v>
      </c>
      <c r="E19" s="70">
        <v>54.545</v>
      </c>
      <c r="F19" s="118">
        <v>54.23728813559322</v>
      </c>
      <c r="G19" s="70">
        <v>33.33333333333333</v>
      </c>
      <c r="H19" s="118">
        <v>7.917</v>
      </c>
      <c r="I19" s="118">
        <v>8.833333333333334</v>
      </c>
      <c r="J19" s="118">
        <v>10</v>
      </c>
      <c r="K19" s="82">
        <v>25</v>
      </c>
      <c r="L19" s="82">
        <v>29</v>
      </c>
      <c r="M19" s="82">
        <v>30</v>
      </c>
      <c r="N19" s="118">
        <v>76</v>
      </c>
      <c r="O19" s="118">
        <v>74.126</v>
      </c>
      <c r="P19" s="118">
        <v>63.829787234042556</v>
      </c>
      <c r="Q19" s="118">
        <v>91.66666666666666</v>
      </c>
      <c r="R19" s="118">
        <v>91.66666666666666</v>
      </c>
      <c r="S19" s="118">
        <v>88.88888888888889</v>
      </c>
      <c r="T19" s="118">
        <v>0</v>
      </c>
      <c r="U19" s="118">
        <v>0</v>
      </c>
      <c r="V19" s="118">
        <v>0</v>
      </c>
      <c r="W19" s="118">
        <v>41.66666666666667</v>
      </c>
      <c r="X19" s="118">
        <v>33.33333333333333</v>
      </c>
      <c r="Y19" s="118">
        <v>44.44444444444444</v>
      </c>
      <c r="Z19" s="308"/>
    </row>
    <row r="20" spans="1:26" s="6" customFormat="1" ht="15" customHeight="1">
      <c r="A20" s="21" t="s">
        <v>305</v>
      </c>
      <c r="B20" s="69">
        <v>7</v>
      </c>
      <c r="C20" s="69">
        <v>7</v>
      </c>
      <c r="D20" s="69">
        <v>6</v>
      </c>
      <c r="E20" s="70">
        <v>77.778</v>
      </c>
      <c r="F20" s="70">
        <v>70</v>
      </c>
      <c r="G20" s="70">
        <v>42.857142857142854</v>
      </c>
      <c r="H20" s="116">
        <v>9.429</v>
      </c>
      <c r="I20" s="116">
        <v>10.714285714285714</v>
      </c>
      <c r="J20" s="116">
        <v>12</v>
      </c>
      <c r="K20" s="80">
        <v>25</v>
      </c>
      <c r="L20" s="80">
        <v>29</v>
      </c>
      <c r="M20" s="80">
        <v>30</v>
      </c>
      <c r="N20" s="116">
        <v>66</v>
      </c>
      <c r="O20" s="116">
        <v>64.103</v>
      </c>
      <c r="P20" s="116">
        <v>57.14285714285714</v>
      </c>
      <c r="Q20" s="116">
        <v>85.71428571428571</v>
      </c>
      <c r="R20" s="116">
        <v>85.71428571428571</v>
      </c>
      <c r="S20" s="116">
        <v>83.33333333333334</v>
      </c>
      <c r="T20" s="116">
        <v>0</v>
      </c>
      <c r="U20" s="116">
        <v>0</v>
      </c>
      <c r="V20" s="116">
        <v>0</v>
      </c>
      <c r="W20" s="116">
        <v>42.857142857142854</v>
      </c>
      <c r="X20" s="116">
        <v>42.857142857142854</v>
      </c>
      <c r="Y20" s="116">
        <v>50</v>
      </c>
      <c r="Z20" s="308"/>
    </row>
    <row r="21" spans="1:26" s="6" customFormat="1" ht="15" customHeight="1">
      <c r="A21" s="21" t="s">
        <v>246</v>
      </c>
      <c r="B21" s="69">
        <v>2</v>
      </c>
      <c r="C21" s="69">
        <v>2</v>
      </c>
      <c r="D21" s="69">
        <v>2</v>
      </c>
      <c r="E21" s="70">
        <v>100</v>
      </c>
      <c r="F21" s="70">
        <v>100</v>
      </c>
      <c r="G21" s="70">
        <v>100</v>
      </c>
      <c r="H21" s="116">
        <v>9.5</v>
      </c>
      <c r="I21" s="116">
        <v>10</v>
      </c>
      <c r="J21" s="116">
        <v>7.5</v>
      </c>
      <c r="K21" s="80">
        <v>10</v>
      </c>
      <c r="L21" s="80">
        <v>10</v>
      </c>
      <c r="M21" s="80">
        <v>11</v>
      </c>
      <c r="N21" s="116">
        <v>237.5</v>
      </c>
      <c r="O21" s="116">
        <v>250</v>
      </c>
      <c r="P21" s="116">
        <v>100</v>
      </c>
      <c r="Q21" s="116">
        <v>100</v>
      </c>
      <c r="R21" s="116">
        <v>100</v>
      </c>
      <c r="S21" s="116">
        <v>100</v>
      </c>
      <c r="T21" s="116">
        <v>0</v>
      </c>
      <c r="U21" s="116">
        <v>0</v>
      </c>
      <c r="V21" s="116">
        <v>0</v>
      </c>
      <c r="W21" s="116">
        <v>50</v>
      </c>
      <c r="X21" s="116">
        <v>50</v>
      </c>
      <c r="Y21" s="116">
        <v>50</v>
      </c>
      <c r="Z21" s="308"/>
    </row>
    <row r="22" spans="1:26" s="6" customFormat="1" ht="15" customHeight="1">
      <c r="A22" s="21" t="s">
        <v>306</v>
      </c>
      <c r="B22" s="80">
        <v>3</v>
      </c>
      <c r="C22" s="80">
        <v>3</v>
      </c>
      <c r="D22" s="80">
        <v>1</v>
      </c>
      <c r="E22" s="116">
        <v>27.273</v>
      </c>
      <c r="F22" s="116">
        <v>27.27272727272727</v>
      </c>
      <c r="G22" s="116">
        <v>9.090909090909092</v>
      </c>
      <c r="H22" s="116">
        <v>3.333</v>
      </c>
      <c r="I22" s="116">
        <v>3.6666666666666665</v>
      </c>
      <c r="J22" s="116">
        <v>3</v>
      </c>
      <c r="K22" s="80">
        <v>6</v>
      </c>
      <c r="L22" s="80">
        <v>6</v>
      </c>
      <c r="M22" s="80">
        <v>3</v>
      </c>
      <c r="N22" s="116">
        <v>58.824</v>
      </c>
      <c r="O22" s="116">
        <v>61.111</v>
      </c>
      <c r="P22" s="116">
        <v>50</v>
      </c>
      <c r="Q22" s="116">
        <v>100</v>
      </c>
      <c r="R22" s="116">
        <v>100</v>
      </c>
      <c r="S22" s="116">
        <v>100</v>
      </c>
      <c r="T22" s="116">
        <v>0</v>
      </c>
      <c r="U22" s="116">
        <v>0</v>
      </c>
      <c r="V22" s="116">
        <v>0</v>
      </c>
      <c r="W22" s="116">
        <v>33.33333333333333</v>
      </c>
      <c r="X22" s="116">
        <v>0</v>
      </c>
      <c r="Y22" s="116">
        <v>0</v>
      </c>
      <c r="Z22" s="308"/>
    </row>
    <row r="23" spans="1:26" s="46" customFormat="1" ht="19.5" customHeight="1">
      <c r="A23" s="23" t="s">
        <v>307</v>
      </c>
      <c r="B23" s="35">
        <v>85</v>
      </c>
      <c r="C23" s="35">
        <v>91</v>
      </c>
      <c r="D23" s="35">
        <v>83</v>
      </c>
      <c r="E23" s="74">
        <v>54.487</v>
      </c>
      <c r="F23" s="74">
        <v>55.487804878048784</v>
      </c>
      <c r="G23" s="74">
        <v>47.97687861271676</v>
      </c>
      <c r="H23" s="120">
        <v>5.729</v>
      </c>
      <c r="I23" s="120">
        <v>5.593406593406593</v>
      </c>
      <c r="J23" s="120">
        <v>5.698795180722891</v>
      </c>
      <c r="K23" s="89">
        <v>25</v>
      </c>
      <c r="L23" s="89">
        <v>33</v>
      </c>
      <c r="M23" s="89">
        <v>33</v>
      </c>
      <c r="N23" s="120">
        <v>39.951</v>
      </c>
      <c r="O23" s="120">
        <v>41.585</v>
      </c>
      <c r="P23" s="120">
        <v>39.71452560873216</v>
      </c>
      <c r="Q23" s="120">
        <v>89.41176470588236</v>
      </c>
      <c r="R23" s="120">
        <v>85.71428571428571</v>
      </c>
      <c r="S23" s="120">
        <v>93.97590361445783</v>
      </c>
      <c r="T23" s="120">
        <v>2.3529411764705883</v>
      </c>
      <c r="U23" s="120">
        <v>1.4285714285714286</v>
      </c>
      <c r="V23" s="120">
        <v>1.2048192771084338</v>
      </c>
      <c r="W23" s="120">
        <v>32.94117647058823</v>
      </c>
      <c r="X23" s="120">
        <v>30.76923076923077</v>
      </c>
      <c r="Y23" s="120">
        <v>32.53012048192771</v>
      </c>
      <c r="Z23" s="308"/>
    </row>
    <row r="24" spans="1:26" s="5" customFormat="1" ht="19.5" customHeight="1">
      <c r="A24" s="24" t="s">
        <v>249</v>
      </c>
      <c r="B24" s="224"/>
      <c r="C24" s="224"/>
      <c r="D24" s="224"/>
      <c r="E24" s="68"/>
      <c r="F24" s="68"/>
      <c r="G24" s="68"/>
      <c r="H24" s="309"/>
      <c r="I24" s="309"/>
      <c r="J24" s="309"/>
      <c r="K24" s="310"/>
      <c r="L24" s="310"/>
      <c r="M24" s="310"/>
      <c r="N24" s="309"/>
      <c r="O24" s="309"/>
      <c r="P24" s="309"/>
      <c r="R24" s="309"/>
      <c r="S24" s="309"/>
      <c r="U24" s="309"/>
      <c r="V24" s="309"/>
      <c r="X24" s="307"/>
      <c r="Y24" s="309"/>
      <c r="Z24" s="308"/>
    </row>
    <row r="25" spans="1:26" s="6" customFormat="1" ht="15" customHeight="1">
      <c r="A25" s="21" t="s">
        <v>308</v>
      </c>
      <c r="B25" s="69">
        <v>29</v>
      </c>
      <c r="C25" s="69">
        <v>27</v>
      </c>
      <c r="D25" s="69">
        <v>26</v>
      </c>
      <c r="E25" s="70">
        <v>85.294</v>
      </c>
      <c r="F25" s="70">
        <v>77.14285714285715</v>
      </c>
      <c r="G25" s="70">
        <v>74.28571428571429</v>
      </c>
      <c r="H25" s="116">
        <v>8.828</v>
      </c>
      <c r="I25" s="116">
        <v>10.296296296296296</v>
      </c>
      <c r="J25" s="116">
        <v>11.076923076923077</v>
      </c>
      <c r="K25" s="80">
        <v>25</v>
      </c>
      <c r="L25" s="80">
        <v>33</v>
      </c>
      <c r="M25" s="80">
        <v>33</v>
      </c>
      <c r="N25" s="116">
        <v>50.996</v>
      </c>
      <c r="O25" s="116">
        <v>53.981</v>
      </c>
      <c r="P25" s="116">
        <v>62.06896551724138</v>
      </c>
      <c r="Q25" s="116">
        <v>82.75862068965517</v>
      </c>
      <c r="R25" s="116">
        <v>88.88888888888889</v>
      </c>
      <c r="S25" s="116">
        <v>96.15384615384616</v>
      </c>
      <c r="T25" s="116">
        <v>6.896551724137931</v>
      </c>
      <c r="U25" s="116">
        <v>2.857142857142857</v>
      </c>
      <c r="V25" s="116">
        <v>3.8461538461538463</v>
      </c>
      <c r="W25" s="116">
        <v>55.172413793103445</v>
      </c>
      <c r="X25" s="116">
        <v>59.25925925925925</v>
      </c>
      <c r="Y25" s="116">
        <v>53.84615384615385</v>
      </c>
      <c r="Z25" s="311"/>
    </row>
    <row r="26" spans="1:26" s="6" customFormat="1" ht="15" customHeight="1">
      <c r="A26" s="21" t="s">
        <v>309</v>
      </c>
      <c r="B26" s="69"/>
      <c r="C26" s="69"/>
      <c r="D26" s="69"/>
      <c r="E26" s="70"/>
      <c r="F26" s="70"/>
      <c r="G26" s="70"/>
      <c r="H26" s="116"/>
      <c r="I26" s="116"/>
      <c r="J26" s="116"/>
      <c r="K26" s="80"/>
      <c r="L26" s="80"/>
      <c r="M26" s="80"/>
      <c r="N26" s="116"/>
      <c r="O26" s="116"/>
      <c r="P26" s="116"/>
      <c r="Q26" s="116"/>
      <c r="R26" s="116"/>
      <c r="S26" s="116"/>
      <c r="U26" s="116"/>
      <c r="V26" s="116"/>
      <c r="W26" s="266"/>
      <c r="X26" s="116"/>
      <c r="Y26" s="116"/>
      <c r="Z26" s="311"/>
    </row>
    <row r="27" spans="1:26" s="6" customFormat="1" ht="15" customHeight="1">
      <c r="A27" s="25" t="s">
        <v>250</v>
      </c>
      <c r="B27" s="69">
        <v>7</v>
      </c>
      <c r="C27" s="69">
        <v>11</v>
      </c>
      <c r="D27" s="69">
        <v>23</v>
      </c>
      <c r="E27" s="70">
        <v>50</v>
      </c>
      <c r="F27" s="70">
        <v>73.33333333333333</v>
      </c>
      <c r="G27" s="70">
        <v>60.526315789473685</v>
      </c>
      <c r="H27" s="116">
        <v>5.429</v>
      </c>
      <c r="I27" s="116">
        <v>4.363636363636363</v>
      </c>
      <c r="J27" s="116">
        <v>4.217391304347826</v>
      </c>
      <c r="K27" s="80">
        <v>10</v>
      </c>
      <c r="L27" s="80">
        <v>10</v>
      </c>
      <c r="M27" s="80">
        <v>9</v>
      </c>
      <c r="N27" s="116">
        <v>32.759</v>
      </c>
      <c r="O27" s="116">
        <v>37.209</v>
      </c>
      <c r="P27" s="116">
        <v>30.218068535825545</v>
      </c>
      <c r="Q27" s="116">
        <v>100</v>
      </c>
      <c r="R27" s="116">
        <v>72.72727272727273</v>
      </c>
      <c r="S27" s="116">
        <v>86.95652173913044</v>
      </c>
      <c r="T27" s="116">
        <v>0</v>
      </c>
      <c r="U27" s="116">
        <v>0</v>
      </c>
      <c r="V27" s="116">
        <v>0</v>
      </c>
      <c r="W27" s="116">
        <v>0</v>
      </c>
      <c r="X27" s="116">
        <v>18.181818181818183</v>
      </c>
      <c r="Y27" s="116">
        <v>34.78260869565217</v>
      </c>
      <c r="Z27" s="311"/>
    </row>
    <row r="28" spans="1:26" s="6" customFormat="1" ht="15" customHeight="1">
      <c r="A28" s="25" t="s">
        <v>251</v>
      </c>
      <c r="B28" s="69">
        <v>11</v>
      </c>
      <c r="C28" s="69">
        <v>7</v>
      </c>
      <c r="D28" s="69">
        <v>5</v>
      </c>
      <c r="E28" s="70">
        <v>64.706</v>
      </c>
      <c r="F28" s="70">
        <v>50</v>
      </c>
      <c r="G28" s="70">
        <v>22.727272727272727</v>
      </c>
      <c r="H28" s="116">
        <v>4.273</v>
      </c>
      <c r="I28" s="116">
        <v>3.7142857142857144</v>
      </c>
      <c r="J28" s="116">
        <v>1.8</v>
      </c>
      <c r="K28" s="80">
        <v>10</v>
      </c>
      <c r="L28" s="80">
        <v>7</v>
      </c>
      <c r="M28" s="80">
        <v>3</v>
      </c>
      <c r="N28" s="116">
        <v>30.323</v>
      </c>
      <c r="O28" s="116">
        <v>26</v>
      </c>
      <c r="P28" s="116">
        <v>5.172413793103448</v>
      </c>
      <c r="Q28" s="116">
        <v>81.81818181818183</v>
      </c>
      <c r="R28" s="116">
        <v>71.42857142857143</v>
      </c>
      <c r="S28" s="116">
        <v>100</v>
      </c>
      <c r="T28" s="116">
        <v>0</v>
      </c>
      <c r="U28" s="116">
        <v>0</v>
      </c>
      <c r="V28" s="116">
        <v>0</v>
      </c>
      <c r="W28" s="116">
        <v>27.27272727272727</v>
      </c>
      <c r="X28" s="116">
        <v>14.285714285714285</v>
      </c>
      <c r="Y28" s="116">
        <v>0</v>
      </c>
      <c r="Z28" s="311"/>
    </row>
    <row r="29" spans="1:26" s="6" customFormat="1" ht="15" customHeight="1">
      <c r="A29" s="25" t="s">
        <v>252</v>
      </c>
      <c r="B29" s="69">
        <v>12</v>
      </c>
      <c r="C29" s="69">
        <v>12</v>
      </c>
      <c r="D29" s="69">
        <v>10</v>
      </c>
      <c r="E29" s="70">
        <v>50</v>
      </c>
      <c r="F29" s="70">
        <v>44.44444444444444</v>
      </c>
      <c r="G29" s="70">
        <v>45.45454545454545</v>
      </c>
      <c r="H29" s="116">
        <v>4.083</v>
      </c>
      <c r="I29" s="116">
        <v>4.333333333333333</v>
      </c>
      <c r="J29" s="116">
        <v>3.2</v>
      </c>
      <c r="K29" s="80">
        <v>7</v>
      </c>
      <c r="L29" s="80">
        <v>9</v>
      </c>
      <c r="M29" s="80">
        <v>10</v>
      </c>
      <c r="N29" s="116">
        <v>24.623</v>
      </c>
      <c r="O29" s="116">
        <v>24.186</v>
      </c>
      <c r="P29" s="116">
        <v>41.55844155844156</v>
      </c>
      <c r="Q29" s="116">
        <v>91.66666666666666</v>
      </c>
      <c r="R29" s="116">
        <v>91.66666666666666</v>
      </c>
      <c r="S29" s="116">
        <v>100</v>
      </c>
      <c r="T29" s="116">
        <v>0</v>
      </c>
      <c r="U29" s="116">
        <v>0</v>
      </c>
      <c r="V29" s="116">
        <v>0</v>
      </c>
      <c r="W29" s="116">
        <v>16.666666666666664</v>
      </c>
      <c r="X29" s="116">
        <v>25</v>
      </c>
      <c r="Y29" s="116">
        <v>20</v>
      </c>
      <c r="Z29" s="311"/>
    </row>
    <row r="30" spans="1:26" s="6" customFormat="1" ht="15" customHeight="1">
      <c r="A30" s="25" t="s">
        <v>253</v>
      </c>
      <c r="B30" s="69">
        <v>26</v>
      </c>
      <c r="C30" s="69">
        <v>34</v>
      </c>
      <c r="D30" s="69">
        <v>19</v>
      </c>
      <c r="E30" s="70">
        <v>38.806</v>
      </c>
      <c r="F30" s="70">
        <v>46.57534246575342</v>
      </c>
      <c r="G30" s="70">
        <v>33.92857142857143</v>
      </c>
      <c r="H30" s="116">
        <v>3.731</v>
      </c>
      <c r="I30" s="116">
        <v>3.088235294117647</v>
      </c>
      <c r="J30" s="116">
        <v>2.473684210526316</v>
      </c>
      <c r="K30" s="80">
        <v>12</v>
      </c>
      <c r="L30" s="80">
        <v>10</v>
      </c>
      <c r="M30" s="80">
        <v>9</v>
      </c>
      <c r="N30" s="116">
        <v>39.271</v>
      </c>
      <c r="O30" s="116">
        <v>39.623</v>
      </c>
      <c r="P30" s="116">
        <v>30.32258064516129</v>
      </c>
      <c r="Q30" s="116">
        <v>96.15384615384616</v>
      </c>
      <c r="R30" s="116">
        <v>88.23529411764706</v>
      </c>
      <c r="S30" s="116">
        <v>94.73684210526315</v>
      </c>
      <c r="T30" s="116">
        <v>0</v>
      </c>
      <c r="U30" s="116">
        <v>0</v>
      </c>
      <c r="V30" s="116">
        <v>0</v>
      </c>
      <c r="W30" s="116">
        <v>26.923076923076923</v>
      </c>
      <c r="X30" s="116">
        <v>17.647058823529413</v>
      </c>
      <c r="Y30" s="116">
        <v>15.789473684210526</v>
      </c>
      <c r="Z30" s="311"/>
    </row>
    <row r="31" spans="1:26" s="5" customFormat="1" ht="19.5" customHeight="1">
      <c r="A31" s="23" t="s">
        <v>307</v>
      </c>
      <c r="B31" s="35">
        <v>85</v>
      </c>
      <c r="C31" s="35">
        <v>91</v>
      </c>
      <c r="D31" s="35">
        <v>83</v>
      </c>
      <c r="E31" s="74">
        <v>54.487</v>
      </c>
      <c r="F31" s="74">
        <v>55.487804878048784</v>
      </c>
      <c r="G31" s="74">
        <v>47.97687861271676</v>
      </c>
      <c r="H31" s="120">
        <v>5.729</v>
      </c>
      <c r="I31" s="120">
        <v>5.593406593406593</v>
      </c>
      <c r="J31" s="120">
        <v>5.698795180722891</v>
      </c>
      <c r="K31" s="89">
        <v>25</v>
      </c>
      <c r="L31" s="89">
        <v>33</v>
      </c>
      <c r="M31" s="89">
        <v>33</v>
      </c>
      <c r="N31" s="120">
        <v>39.951</v>
      </c>
      <c r="O31" s="120">
        <v>41.585</v>
      </c>
      <c r="P31" s="120">
        <v>39.71452560873216</v>
      </c>
      <c r="Q31" s="120">
        <v>89.41176470588236</v>
      </c>
      <c r="R31" s="120">
        <v>85.71428571428571</v>
      </c>
      <c r="S31" s="120">
        <v>93.97590361445783</v>
      </c>
      <c r="T31" s="120">
        <v>2.3529411764705883</v>
      </c>
      <c r="U31" s="120">
        <v>1.4285714285714286</v>
      </c>
      <c r="V31" s="120">
        <v>1.2048192771084338</v>
      </c>
      <c r="W31" s="120">
        <v>32.94117647058823</v>
      </c>
      <c r="X31" s="120">
        <v>30.76923076923077</v>
      </c>
      <c r="Y31" s="120">
        <v>32.53012048192771</v>
      </c>
      <c r="Z31" s="308"/>
    </row>
    <row r="32" ht="11.25">
      <c r="A32" s="2" t="s">
        <v>375</v>
      </c>
    </row>
    <row r="36" spans="4:25" ht="11.25">
      <c r="D36" s="2"/>
      <c r="E36" s="2"/>
      <c r="F36" s="2"/>
      <c r="G36" s="2"/>
      <c r="H36" s="2"/>
      <c r="I36" s="2"/>
      <c r="J36" s="2"/>
      <c r="K36" s="2"/>
      <c r="L36" s="2"/>
      <c r="M36" s="2"/>
      <c r="N36" s="2"/>
      <c r="O36" s="2"/>
      <c r="P36" s="2"/>
      <c r="Q36" s="2"/>
      <c r="R36" s="2"/>
      <c r="S36" s="2"/>
      <c r="T36" s="2"/>
      <c r="U36" s="2"/>
      <c r="V36" s="2"/>
      <c r="W36" s="2"/>
      <c r="X36" s="2"/>
      <c r="Y36" s="2"/>
    </row>
  </sheetData>
  <mergeCells count="14">
    <mergeCell ref="H6:J6"/>
    <mergeCell ref="K6:M6"/>
    <mergeCell ref="H5:P5"/>
    <mergeCell ref="B5:G5"/>
    <mergeCell ref="A2:Q2"/>
    <mergeCell ref="A3:Q3"/>
    <mergeCell ref="N6:P6"/>
    <mergeCell ref="Q5:Y5"/>
    <mergeCell ref="W6:Y6"/>
    <mergeCell ref="T6:V6"/>
    <mergeCell ref="Q6:S6"/>
    <mergeCell ref="A5:A6"/>
    <mergeCell ref="B6:D6"/>
    <mergeCell ref="E6:G6"/>
  </mergeCells>
  <printOptions horizontalCentered="1" verticalCentered="1"/>
  <pageMargins left="0" right="0" top="0.7874015748031497" bottom="0.7874015748031497" header="0.3937007874015748" footer="0"/>
  <pageSetup horizontalDpi="600" verticalDpi="600" orientation="landscape" paperSize="9" scale="84" r:id="rId1"/>
  <headerFooter alignWithMargins="0">
    <oddFooter>&amp;L&amp;"Myriad Pro,Semibold"&amp;8CNMV.&amp;"Myriad Pro,Normal" Informe Anual  de Gobierno Corporativo</oddFooter>
  </headerFooter>
</worksheet>
</file>

<file path=xl/worksheets/sheet31.xml><?xml version="1.0" encoding="utf-8"?>
<worksheet xmlns="http://schemas.openxmlformats.org/spreadsheetml/2006/main" xmlns:r="http://schemas.openxmlformats.org/officeDocument/2006/relationships">
  <sheetPr codeName="Hoja30"/>
  <dimension ref="A2:M37"/>
  <sheetViews>
    <sheetView workbookViewId="0" topLeftCell="A1">
      <selection activeCell="A39" sqref="A39"/>
    </sheetView>
  </sheetViews>
  <sheetFormatPr defaultColWidth="11.421875" defaultRowHeight="12.75"/>
  <cols>
    <col min="1" max="1" width="60.7109375" style="2" customWidth="1"/>
    <col min="2" max="3" width="10.7109375" style="2" customWidth="1"/>
    <col min="4" max="6" width="10.7109375" style="45" customWidth="1"/>
    <col min="7" max="10" width="10.7109375" style="26" customWidth="1"/>
    <col min="11" max="13" width="20.7109375" style="2" customWidth="1"/>
    <col min="14" max="16384" width="11.57421875" style="2" customWidth="1"/>
  </cols>
  <sheetData>
    <row r="1" ht="16.5" customHeight="1"/>
    <row r="2" spans="1:11" s="11" customFormat="1" ht="19.5" customHeight="1">
      <c r="A2" s="478"/>
      <c r="B2" s="478"/>
      <c r="C2" s="478"/>
      <c r="D2" s="478"/>
      <c r="E2" s="478"/>
      <c r="F2" s="478"/>
      <c r="G2" s="478"/>
      <c r="H2" s="18"/>
      <c r="I2" s="18"/>
      <c r="J2" s="18"/>
      <c r="K2" s="18"/>
    </row>
    <row r="3" spans="1:11" s="11" customFormat="1" ht="21.75" customHeight="1">
      <c r="A3" s="479" t="s">
        <v>192</v>
      </c>
      <c r="B3" s="479"/>
      <c r="C3" s="479"/>
      <c r="D3" s="479"/>
      <c r="E3" s="479"/>
      <c r="F3" s="479"/>
      <c r="G3" s="479"/>
      <c r="H3" s="205"/>
      <c r="I3" s="205"/>
      <c r="J3" s="312" t="s">
        <v>193</v>
      </c>
      <c r="K3" s="18"/>
    </row>
    <row r="4" spans="3:10" ht="9.75" customHeight="1">
      <c r="C4" s="45"/>
      <c r="E4" s="26"/>
      <c r="F4" s="26"/>
      <c r="H4" s="2"/>
      <c r="I4" s="2"/>
      <c r="J4" s="2"/>
    </row>
    <row r="5" spans="1:10" s="26" customFormat="1" ht="69" customHeight="1">
      <c r="A5" s="28" t="s">
        <v>298</v>
      </c>
      <c r="B5" s="449" t="s">
        <v>274</v>
      </c>
      <c r="C5" s="449"/>
      <c r="D5" s="449"/>
      <c r="E5" s="449" t="s">
        <v>194</v>
      </c>
      <c r="F5" s="449"/>
      <c r="G5" s="449"/>
      <c r="H5" s="462" t="s">
        <v>195</v>
      </c>
      <c r="I5" s="462"/>
      <c r="J5" s="462"/>
    </row>
    <row r="6" spans="1:10" s="26" customFormat="1" ht="14.25" customHeight="1">
      <c r="A6" s="29"/>
      <c r="B6" s="19">
        <v>2009</v>
      </c>
      <c r="C6" s="19">
        <v>2008</v>
      </c>
      <c r="D6" s="19">
        <v>2007</v>
      </c>
      <c r="E6" s="19">
        <v>2009</v>
      </c>
      <c r="F6" s="19">
        <v>2008</v>
      </c>
      <c r="G6" s="19">
        <v>2007</v>
      </c>
      <c r="H6" s="19">
        <v>2009</v>
      </c>
      <c r="I6" s="19">
        <v>2008</v>
      </c>
      <c r="J6" s="19">
        <v>2007</v>
      </c>
    </row>
    <row r="7" spans="1:13" s="5" customFormat="1" ht="19.5" customHeight="1">
      <c r="A7" s="20" t="s">
        <v>239</v>
      </c>
      <c r="B7" s="128">
        <v>57.46268656716418</v>
      </c>
      <c r="C7" s="128">
        <v>56.028</v>
      </c>
      <c r="D7" s="128">
        <v>52.73972602739726</v>
      </c>
      <c r="E7" s="128">
        <v>7.462686567164178</v>
      </c>
      <c r="F7" s="128">
        <v>8.511</v>
      </c>
      <c r="G7" s="128">
        <v>7.534246575342466</v>
      </c>
      <c r="H7" s="128">
        <v>58.95522388059702</v>
      </c>
      <c r="I7" s="128">
        <v>59.574</v>
      </c>
      <c r="J7" s="128">
        <v>60.95890410958904</v>
      </c>
      <c r="K7" s="243"/>
      <c r="L7" s="26"/>
      <c r="M7" s="26"/>
    </row>
    <row r="8" spans="1:13" s="6" customFormat="1" ht="15" customHeight="1">
      <c r="A8" s="21" t="s">
        <v>240</v>
      </c>
      <c r="B8" s="70">
        <v>40</v>
      </c>
      <c r="C8" s="70">
        <v>46.667</v>
      </c>
      <c r="D8" s="70">
        <v>47.05882352941176</v>
      </c>
      <c r="E8" s="70">
        <v>6.666666666666667</v>
      </c>
      <c r="F8" s="70">
        <v>6.667</v>
      </c>
      <c r="G8" s="70">
        <v>5.88235294117647</v>
      </c>
      <c r="H8" s="70">
        <v>73.33333333333333</v>
      </c>
      <c r="I8" s="70">
        <v>66.667</v>
      </c>
      <c r="J8" s="70">
        <v>64.70588235294117</v>
      </c>
      <c r="K8" s="26"/>
      <c r="L8" s="26"/>
      <c r="M8" s="26"/>
    </row>
    <row r="9" spans="1:13" s="6" customFormat="1" ht="15" customHeight="1">
      <c r="A9" s="21" t="s">
        <v>300</v>
      </c>
      <c r="B9" s="70">
        <v>62.5</v>
      </c>
      <c r="C9" s="70">
        <v>64.706</v>
      </c>
      <c r="D9" s="70">
        <v>52.94117647058824</v>
      </c>
      <c r="E9" s="70">
        <v>18.75</v>
      </c>
      <c r="F9" s="70">
        <v>17.647</v>
      </c>
      <c r="G9" s="70">
        <v>17.647058823529413</v>
      </c>
      <c r="H9" s="70">
        <v>43.75</v>
      </c>
      <c r="I9" s="70">
        <v>47.059</v>
      </c>
      <c r="J9" s="70">
        <v>47.05882352941177</v>
      </c>
      <c r="K9" s="26"/>
      <c r="L9" s="26"/>
      <c r="M9" s="26"/>
    </row>
    <row r="10" spans="1:13" s="6" customFormat="1" ht="15" customHeight="1">
      <c r="A10" s="21" t="s">
        <v>301</v>
      </c>
      <c r="B10" s="70">
        <v>75</v>
      </c>
      <c r="C10" s="70">
        <v>72.727</v>
      </c>
      <c r="D10" s="70">
        <v>66.66666666666666</v>
      </c>
      <c r="E10" s="70">
        <v>0</v>
      </c>
      <c r="F10" s="70">
        <v>0</v>
      </c>
      <c r="G10" s="70">
        <v>0</v>
      </c>
      <c r="H10" s="70">
        <v>50</v>
      </c>
      <c r="I10" s="70">
        <v>45.455</v>
      </c>
      <c r="J10" s="70">
        <v>50</v>
      </c>
      <c r="K10" s="26"/>
      <c r="L10" s="26"/>
      <c r="M10" s="26"/>
    </row>
    <row r="11" spans="1:13" s="6" customFormat="1" ht="15" customHeight="1">
      <c r="A11" s="21" t="s">
        <v>241</v>
      </c>
      <c r="B11" s="70">
        <v>66.66666666666666</v>
      </c>
      <c r="C11" s="70">
        <v>77.778</v>
      </c>
      <c r="D11" s="70">
        <v>77.77777777777779</v>
      </c>
      <c r="E11" s="70">
        <v>0</v>
      </c>
      <c r="F11" s="70">
        <v>0</v>
      </c>
      <c r="G11" s="70">
        <v>0</v>
      </c>
      <c r="H11" s="70">
        <v>77.77777777777779</v>
      </c>
      <c r="I11" s="70">
        <v>77.778</v>
      </c>
      <c r="J11" s="70">
        <v>77.77777777777777</v>
      </c>
      <c r="K11" s="26"/>
      <c r="L11" s="26"/>
      <c r="M11" s="26"/>
    </row>
    <row r="12" spans="1:13" s="6" customFormat="1" ht="15" customHeight="1">
      <c r="A12" s="21" t="s">
        <v>302</v>
      </c>
      <c r="B12" s="70">
        <v>69.23076923076923</v>
      </c>
      <c r="C12" s="70">
        <v>60</v>
      </c>
      <c r="D12" s="70">
        <v>57.14285714285714</v>
      </c>
      <c r="E12" s="70">
        <v>7.6923076923076925</v>
      </c>
      <c r="F12" s="70">
        <v>6.667</v>
      </c>
      <c r="G12" s="70">
        <v>7.142857142857142</v>
      </c>
      <c r="H12" s="70">
        <v>84.61538461538461</v>
      </c>
      <c r="I12" s="70">
        <v>80</v>
      </c>
      <c r="J12" s="70">
        <v>78.57142857142857</v>
      </c>
      <c r="K12" s="26"/>
      <c r="L12" s="26"/>
      <c r="M12" s="26"/>
    </row>
    <row r="13" spans="1:13" s="6" customFormat="1" ht="15" customHeight="1">
      <c r="A13" s="21" t="s">
        <v>242</v>
      </c>
      <c r="B13" s="70">
        <v>63.63636363636363</v>
      </c>
      <c r="C13" s="70">
        <v>61.538</v>
      </c>
      <c r="D13" s="70">
        <v>66.66666666666666</v>
      </c>
      <c r="E13" s="70">
        <v>27.27272727272727</v>
      </c>
      <c r="F13" s="70">
        <v>30.769</v>
      </c>
      <c r="G13" s="70">
        <v>25</v>
      </c>
      <c r="H13" s="70">
        <v>54.54545454545454</v>
      </c>
      <c r="I13" s="70">
        <v>53.846</v>
      </c>
      <c r="J13" s="70">
        <v>58.333333333333336</v>
      </c>
      <c r="K13" s="26"/>
      <c r="L13" s="26"/>
      <c r="M13" s="26"/>
    </row>
    <row r="14" spans="1:13" s="6" customFormat="1" ht="15" customHeight="1">
      <c r="A14" s="21" t="s">
        <v>303</v>
      </c>
      <c r="B14" s="70">
        <v>69.23076923076923</v>
      </c>
      <c r="C14" s="70">
        <v>61.538</v>
      </c>
      <c r="D14" s="70">
        <v>64.28571428571429</v>
      </c>
      <c r="E14" s="70">
        <v>7.6923076923076925</v>
      </c>
      <c r="F14" s="70">
        <v>7.692</v>
      </c>
      <c r="G14" s="70">
        <v>7.142857142857142</v>
      </c>
      <c r="H14" s="70">
        <v>53.84615384615385</v>
      </c>
      <c r="I14" s="70">
        <v>53.846</v>
      </c>
      <c r="J14" s="70">
        <v>57.142857142857146</v>
      </c>
      <c r="K14" s="26"/>
      <c r="L14" s="26"/>
      <c r="M14" s="26"/>
    </row>
    <row r="15" spans="1:13" s="6" customFormat="1" ht="15" customHeight="1">
      <c r="A15" s="21" t="s">
        <v>243</v>
      </c>
      <c r="B15" s="70">
        <v>35.714285714285715</v>
      </c>
      <c r="C15" s="70">
        <v>42.857</v>
      </c>
      <c r="D15" s="70">
        <v>40</v>
      </c>
      <c r="E15" s="70">
        <v>0</v>
      </c>
      <c r="F15" s="70">
        <v>0</v>
      </c>
      <c r="G15" s="70">
        <v>0</v>
      </c>
      <c r="H15" s="70">
        <v>64.28571428571429</v>
      </c>
      <c r="I15" s="70">
        <v>64.286</v>
      </c>
      <c r="J15" s="70">
        <v>60</v>
      </c>
      <c r="K15" s="26"/>
      <c r="L15" s="26"/>
      <c r="M15" s="26"/>
    </row>
    <row r="16" spans="1:13" s="6" customFormat="1" ht="15" customHeight="1">
      <c r="A16" s="21" t="s">
        <v>244</v>
      </c>
      <c r="B16" s="70">
        <v>80</v>
      </c>
      <c r="C16" s="70">
        <v>42.857</v>
      </c>
      <c r="D16" s="70">
        <v>33.33333333333333</v>
      </c>
      <c r="E16" s="70">
        <v>20</v>
      </c>
      <c r="F16" s="70">
        <v>14.286</v>
      </c>
      <c r="G16" s="70">
        <v>11.11111111111111</v>
      </c>
      <c r="H16" s="70">
        <v>0</v>
      </c>
      <c r="I16" s="70">
        <v>28.571</v>
      </c>
      <c r="J16" s="70">
        <v>44.44444444444444</v>
      </c>
      <c r="K16" s="26"/>
      <c r="L16" s="26"/>
      <c r="M16" s="26"/>
    </row>
    <row r="17" spans="1:13" s="6" customFormat="1" ht="15" customHeight="1">
      <c r="A17" s="21" t="s">
        <v>304</v>
      </c>
      <c r="B17" s="70">
        <v>46.15384615384615</v>
      </c>
      <c r="C17" s="70">
        <v>44.444</v>
      </c>
      <c r="D17" s="70">
        <v>40.74074074074074</v>
      </c>
      <c r="E17" s="70">
        <v>0</v>
      </c>
      <c r="F17" s="70">
        <v>3.704</v>
      </c>
      <c r="G17" s="70">
        <v>3.7037037037037033</v>
      </c>
      <c r="H17" s="70">
        <v>57.692307692307686</v>
      </c>
      <c r="I17" s="70">
        <v>62.963</v>
      </c>
      <c r="J17" s="70">
        <v>66.66666666666667</v>
      </c>
      <c r="K17" s="26"/>
      <c r="L17" s="26"/>
      <c r="M17" s="26"/>
    </row>
    <row r="18" spans="1:13" s="5" customFormat="1" ht="19.5" customHeight="1">
      <c r="A18" s="22" t="s">
        <v>245</v>
      </c>
      <c r="B18" s="72">
        <v>63.63636363636363</v>
      </c>
      <c r="C18" s="72">
        <v>65.217</v>
      </c>
      <c r="D18" s="72">
        <v>51.85185185185185</v>
      </c>
      <c r="E18" s="72">
        <v>4.545454545454546</v>
      </c>
      <c r="F18" s="72">
        <v>4.348</v>
      </c>
      <c r="G18" s="72">
        <v>3.7037037037037033</v>
      </c>
      <c r="H18" s="72">
        <v>54.54545454545454</v>
      </c>
      <c r="I18" s="72">
        <v>52.174</v>
      </c>
      <c r="J18" s="72">
        <v>44.44444444444444</v>
      </c>
      <c r="K18" s="26"/>
      <c r="L18" s="26"/>
      <c r="M18" s="26"/>
    </row>
    <row r="19" spans="1:13" s="6" customFormat="1" ht="15" customHeight="1">
      <c r="A19" s="21" t="s">
        <v>305</v>
      </c>
      <c r="B19" s="70">
        <v>77.77777777777779</v>
      </c>
      <c r="C19" s="70">
        <v>70</v>
      </c>
      <c r="D19" s="70">
        <v>50</v>
      </c>
      <c r="E19" s="70">
        <v>11.11111111111111</v>
      </c>
      <c r="F19" s="70">
        <v>10</v>
      </c>
      <c r="G19" s="70">
        <v>7.142857142857142</v>
      </c>
      <c r="H19" s="70">
        <v>66.66666666666666</v>
      </c>
      <c r="I19" s="70">
        <v>60</v>
      </c>
      <c r="J19" s="70">
        <v>42.857142857142854</v>
      </c>
      <c r="K19" s="26"/>
      <c r="L19" s="26"/>
      <c r="M19" s="26"/>
    </row>
    <row r="20" spans="1:13" s="6" customFormat="1" ht="15" customHeight="1">
      <c r="A20" s="21" t="s">
        <v>246</v>
      </c>
      <c r="B20" s="70">
        <v>100</v>
      </c>
      <c r="C20" s="70">
        <v>100</v>
      </c>
      <c r="D20" s="70">
        <v>100</v>
      </c>
      <c r="E20" s="70">
        <v>0</v>
      </c>
      <c r="F20" s="70">
        <v>0</v>
      </c>
      <c r="G20" s="70">
        <v>0</v>
      </c>
      <c r="H20" s="70">
        <v>50</v>
      </c>
      <c r="I20" s="70">
        <v>50</v>
      </c>
      <c r="J20" s="70">
        <v>50</v>
      </c>
      <c r="K20" s="26"/>
      <c r="L20" s="26"/>
      <c r="M20" s="26"/>
    </row>
    <row r="21" spans="1:13" s="6" customFormat="1" ht="15" customHeight="1">
      <c r="A21" s="21" t="s">
        <v>306</v>
      </c>
      <c r="B21" s="70">
        <v>45.45454545454545</v>
      </c>
      <c r="C21" s="70">
        <v>54.545</v>
      </c>
      <c r="D21" s="70">
        <v>45.45454545454545</v>
      </c>
      <c r="E21" s="70">
        <v>0</v>
      </c>
      <c r="F21" s="70">
        <v>0</v>
      </c>
      <c r="G21" s="70">
        <v>0</v>
      </c>
      <c r="H21" s="70">
        <v>45.45454545454545</v>
      </c>
      <c r="I21" s="70">
        <v>45.455</v>
      </c>
      <c r="J21" s="70">
        <v>45.45454545454545</v>
      </c>
      <c r="K21" s="26"/>
      <c r="L21" s="26"/>
      <c r="M21" s="26"/>
    </row>
    <row r="22" spans="1:13" s="46" customFormat="1" ht="19.5" customHeight="1">
      <c r="A22" s="23" t="s">
        <v>307</v>
      </c>
      <c r="B22" s="74">
        <v>58.333333333333336</v>
      </c>
      <c r="C22" s="74">
        <v>57.317</v>
      </c>
      <c r="D22" s="74">
        <v>52.601156069364166</v>
      </c>
      <c r="E22" s="74">
        <v>7.051282051282051</v>
      </c>
      <c r="F22" s="74">
        <v>7.927</v>
      </c>
      <c r="G22" s="74">
        <v>6.9364161849710975</v>
      </c>
      <c r="H22" s="74">
        <v>58.333333333333336</v>
      </c>
      <c r="I22" s="74">
        <v>58.537</v>
      </c>
      <c r="J22" s="74">
        <v>58.38150289017341</v>
      </c>
      <c r="K22" s="26"/>
      <c r="L22" s="26"/>
      <c r="M22" s="26"/>
    </row>
    <row r="23" spans="1:13" s="5" customFormat="1" ht="19.5" customHeight="1">
      <c r="A23" s="24" t="s">
        <v>249</v>
      </c>
      <c r="C23" s="313"/>
      <c r="D23" s="313"/>
      <c r="F23" s="68"/>
      <c r="G23" s="68"/>
      <c r="I23" s="68"/>
      <c r="J23" s="68"/>
      <c r="K23" s="26"/>
      <c r="L23" s="26"/>
      <c r="M23" s="26"/>
    </row>
    <row r="24" spans="1:13" s="6" customFormat="1" ht="15" customHeight="1">
      <c r="A24" s="21" t="s">
        <v>308</v>
      </c>
      <c r="B24" s="70">
        <v>82.35294117647058</v>
      </c>
      <c r="C24" s="70">
        <v>80</v>
      </c>
      <c r="D24" s="70">
        <v>74.28571428571429</v>
      </c>
      <c r="E24" s="70">
        <v>5.88235294117647</v>
      </c>
      <c r="F24" s="70">
        <v>5.714</v>
      </c>
      <c r="G24" s="70">
        <v>5.714285714285714</v>
      </c>
      <c r="H24" s="70">
        <v>58.82352941176471</v>
      </c>
      <c r="I24" s="70">
        <v>57.143</v>
      </c>
      <c r="J24" s="70">
        <v>54.285714285714285</v>
      </c>
      <c r="K24" s="26"/>
      <c r="L24" s="26"/>
      <c r="M24" s="26"/>
    </row>
    <row r="25" spans="1:13" s="6" customFormat="1" ht="15" customHeight="1">
      <c r="A25" s="21" t="s">
        <v>309</v>
      </c>
      <c r="C25" s="70"/>
      <c r="D25" s="70"/>
      <c r="F25" s="70"/>
      <c r="G25" s="70"/>
      <c r="I25" s="70"/>
      <c r="J25" s="70"/>
      <c r="K25" s="26"/>
      <c r="L25" s="26"/>
      <c r="M25" s="26"/>
    </row>
    <row r="26" spans="1:13" s="6" customFormat="1" ht="15" customHeight="1">
      <c r="A26" s="25" t="s">
        <v>250</v>
      </c>
      <c r="B26" s="70">
        <v>42.857142857142854</v>
      </c>
      <c r="C26" s="70">
        <v>53.333</v>
      </c>
      <c r="D26" s="70">
        <v>60.526315789473685</v>
      </c>
      <c r="E26" s="70">
        <v>14.285714285714285</v>
      </c>
      <c r="F26" s="70">
        <v>20</v>
      </c>
      <c r="G26" s="70">
        <v>10.526315789473683</v>
      </c>
      <c r="H26" s="70">
        <v>64.28571428571429</v>
      </c>
      <c r="I26" s="70">
        <v>66.667</v>
      </c>
      <c r="J26" s="70">
        <v>65.78947368421053</v>
      </c>
      <c r="K26" s="26"/>
      <c r="L26" s="26"/>
      <c r="M26" s="26"/>
    </row>
    <row r="27" spans="1:13" s="6" customFormat="1" ht="15" customHeight="1">
      <c r="A27" s="25" t="s">
        <v>251</v>
      </c>
      <c r="B27" s="70">
        <v>70.58823529411765</v>
      </c>
      <c r="C27" s="70">
        <v>64.286</v>
      </c>
      <c r="D27" s="70">
        <v>50</v>
      </c>
      <c r="E27" s="70">
        <v>0</v>
      </c>
      <c r="F27" s="70">
        <v>7.143</v>
      </c>
      <c r="G27" s="70">
        <v>4.545454545454546</v>
      </c>
      <c r="H27" s="70">
        <v>70.58823529411765</v>
      </c>
      <c r="I27" s="70">
        <v>57.143</v>
      </c>
      <c r="J27" s="70">
        <v>59.09090909090909</v>
      </c>
      <c r="K27" s="26"/>
      <c r="L27" s="26"/>
      <c r="M27" s="26"/>
    </row>
    <row r="28" spans="1:13" s="6" customFormat="1" ht="15" customHeight="1">
      <c r="A28" s="25" t="s">
        <v>252</v>
      </c>
      <c r="B28" s="70">
        <v>41.66666666666667</v>
      </c>
      <c r="C28" s="70">
        <v>44.444</v>
      </c>
      <c r="D28" s="70">
        <v>40.909090909090914</v>
      </c>
      <c r="E28" s="70">
        <v>4.166666666666666</v>
      </c>
      <c r="F28" s="70">
        <v>3.704</v>
      </c>
      <c r="G28" s="70">
        <v>4.545454545454546</v>
      </c>
      <c r="H28" s="70">
        <v>62.5</v>
      </c>
      <c r="I28" s="70">
        <v>74.074</v>
      </c>
      <c r="J28" s="70">
        <v>59.09090909090909</v>
      </c>
      <c r="K28" s="26"/>
      <c r="L28" s="26"/>
      <c r="M28" s="26"/>
    </row>
    <row r="29" spans="1:13" s="6" customFormat="1" ht="15" customHeight="1">
      <c r="A29" s="25" t="s">
        <v>253</v>
      </c>
      <c r="B29" s="70">
        <v>52.23880597014925</v>
      </c>
      <c r="C29" s="70">
        <v>50.685</v>
      </c>
      <c r="D29" s="70">
        <v>39.285714285714285</v>
      </c>
      <c r="E29" s="70">
        <v>8.955223880597014</v>
      </c>
      <c r="F29" s="70">
        <v>8.219</v>
      </c>
      <c r="G29" s="70">
        <v>7.142857142857142</v>
      </c>
      <c r="H29" s="70">
        <v>52.23880597014925</v>
      </c>
      <c r="I29" s="70">
        <v>52.055</v>
      </c>
      <c r="J29" s="70">
        <v>55.35714285714286</v>
      </c>
      <c r="K29" s="26"/>
      <c r="L29" s="26"/>
      <c r="M29" s="26"/>
    </row>
    <row r="30" spans="1:13" s="5" customFormat="1" ht="19.5" customHeight="1">
      <c r="A30" s="23" t="s">
        <v>307</v>
      </c>
      <c r="B30" s="74">
        <v>58.333333333333336</v>
      </c>
      <c r="C30" s="74">
        <v>57.317</v>
      </c>
      <c r="D30" s="74">
        <v>52.601156069364166</v>
      </c>
      <c r="E30" s="74">
        <v>7.051282051282051</v>
      </c>
      <c r="F30" s="74">
        <v>7.927</v>
      </c>
      <c r="G30" s="74">
        <v>6.9364161849710975</v>
      </c>
      <c r="H30" s="74">
        <v>58.333333333333336</v>
      </c>
      <c r="I30" s="74">
        <v>58.537</v>
      </c>
      <c r="J30" s="74">
        <v>58.38150289017341</v>
      </c>
      <c r="K30" s="26"/>
      <c r="L30" s="26"/>
      <c r="M30" s="26"/>
    </row>
    <row r="31" ht="11.25">
      <c r="A31" s="2" t="s">
        <v>375</v>
      </c>
    </row>
    <row r="32" spans="2:10" ht="11.25">
      <c r="B32" s="17"/>
      <c r="C32" s="17"/>
      <c r="D32" s="17"/>
      <c r="E32" s="17"/>
      <c r="F32" s="17"/>
      <c r="G32" s="17"/>
      <c r="H32" s="17"/>
      <c r="I32" s="17"/>
      <c r="J32" s="17"/>
    </row>
    <row r="33" spans="2:10" ht="11.25">
      <c r="B33" s="17"/>
      <c r="C33" s="17"/>
      <c r="D33" s="17"/>
      <c r="E33" s="17"/>
      <c r="F33" s="17"/>
      <c r="G33" s="17"/>
      <c r="H33" s="17"/>
      <c r="I33" s="17"/>
      <c r="J33" s="17"/>
    </row>
    <row r="34" spans="1:3" ht="11.25">
      <c r="A34" s="8"/>
      <c r="B34" s="8"/>
      <c r="C34" s="8"/>
    </row>
    <row r="35" spans="1:3" ht="11.25">
      <c r="A35" s="8"/>
      <c r="B35" s="8"/>
      <c r="C35" s="8"/>
    </row>
    <row r="36" spans="1:3" ht="11.25">
      <c r="A36" s="8"/>
      <c r="B36" s="8"/>
      <c r="C36" s="8"/>
    </row>
    <row r="37" spans="1:6" ht="11.25">
      <c r="A37" s="8"/>
      <c r="B37" s="8"/>
      <c r="C37" s="8"/>
      <c r="F37" s="314"/>
    </row>
  </sheetData>
  <mergeCells count="5">
    <mergeCell ref="B5:D5"/>
    <mergeCell ref="E5:G5"/>
    <mergeCell ref="H5:J5"/>
    <mergeCell ref="A2:G2"/>
    <mergeCell ref="A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2.xml><?xml version="1.0" encoding="utf-8"?>
<worksheet xmlns="http://schemas.openxmlformats.org/spreadsheetml/2006/main" xmlns:r="http://schemas.openxmlformats.org/officeDocument/2006/relationships">
  <sheetPr codeName="Hoja31"/>
  <dimension ref="A2:J56"/>
  <sheetViews>
    <sheetView workbookViewId="0" topLeftCell="A1">
      <selection activeCell="A39" sqref="A39"/>
    </sheetView>
  </sheetViews>
  <sheetFormatPr defaultColWidth="11.421875" defaultRowHeight="12.75"/>
  <cols>
    <col min="1" max="1" width="60.7109375" style="2" customWidth="1"/>
    <col min="2" max="3" width="10.7109375" style="2" customWidth="1"/>
    <col min="4" max="7" width="10.7109375" style="9" customWidth="1"/>
    <col min="8" max="16384" width="11.57421875" style="2" customWidth="1"/>
  </cols>
  <sheetData>
    <row r="1" ht="18" customHeight="1"/>
    <row r="2" spans="1:8" s="11" customFormat="1" ht="16.5" customHeight="1">
      <c r="A2" s="458"/>
      <c r="B2" s="458"/>
      <c r="C2" s="458"/>
      <c r="D2" s="458"/>
      <c r="E2" s="458"/>
      <c r="F2" s="458"/>
      <c r="G2" s="458"/>
      <c r="H2" s="18"/>
    </row>
    <row r="3" spans="1:8" s="11" customFormat="1" ht="18" customHeight="1">
      <c r="A3" s="15" t="s">
        <v>196</v>
      </c>
      <c r="B3" s="15"/>
      <c r="C3" s="15"/>
      <c r="D3" s="15"/>
      <c r="E3" s="15"/>
      <c r="F3" s="460" t="s">
        <v>197</v>
      </c>
      <c r="G3" s="460"/>
      <c r="H3" s="18"/>
    </row>
    <row r="4" spans="1:7" ht="9.75" customHeight="1">
      <c r="A4" s="37"/>
      <c r="C4" s="9"/>
      <c r="G4" s="47"/>
    </row>
    <row r="5" spans="1:7" s="37" customFormat="1" ht="63.75" customHeight="1">
      <c r="A5" s="28" t="s">
        <v>298</v>
      </c>
      <c r="B5" s="477" t="s">
        <v>198</v>
      </c>
      <c r="C5" s="477"/>
      <c r="D5" s="477"/>
      <c r="E5" s="477" t="s">
        <v>199</v>
      </c>
      <c r="F5" s="477"/>
      <c r="G5" s="477"/>
    </row>
    <row r="6" spans="1:7" ht="16.5" customHeight="1">
      <c r="A6" s="29"/>
      <c r="B6" s="19">
        <v>2009</v>
      </c>
      <c r="C6" s="19">
        <v>2008</v>
      </c>
      <c r="D6" s="19">
        <v>2007</v>
      </c>
      <c r="E6" s="19">
        <v>2009</v>
      </c>
      <c r="F6" s="19">
        <v>2008</v>
      </c>
      <c r="G6" s="19">
        <v>2007</v>
      </c>
    </row>
    <row r="7" spans="1:10" s="5" customFormat="1" ht="19.5" customHeight="1">
      <c r="A7" s="20" t="s">
        <v>239</v>
      </c>
      <c r="B7" s="68">
        <v>85.82089552238806</v>
      </c>
      <c r="C7" s="68">
        <v>83.688</v>
      </c>
      <c r="D7" s="68">
        <v>80.13698630136986</v>
      </c>
      <c r="E7" s="68">
        <v>97.01492537313433</v>
      </c>
      <c r="F7" s="68">
        <v>97.163</v>
      </c>
      <c r="G7" s="68">
        <v>95.89041095890411</v>
      </c>
      <c r="H7" s="2"/>
      <c r="I7" s="2"/>
      <c r="J7" s="2"/>
    </row>
    <row r="8" spans="1:10" s="6" customFormat="1" ht="15" customHeight="1">
      <c r="A8" s="21" t="s">
        <v>240</v>
      </c>
      <c r="B8" s="70">
        <v>80</v>
      </c>
      <c r="C8" s="70">
        <v>80</v>
      </c>
      <c r="D8" s="70">
        <v>76.47058823529412</v>
      </c>
      <c r="E8" s="70">
        <v>93.33333333333333</v>
      </c>
      <c r="F8" s="70">
        <v>93.333</v>
      </c>
      <c r="G8" s="70">
        <v>88.23529411764706</v>
      </c>
      <c r="H8" s="2"/>
      <c r="I8" s="2"/>
      <c r="J8" s="2"/>
    </row>
    <row r="9" spans="1:10" s="6" customFormat="1" ht="15" customHeight="1">
      <c r="A9" s="21" t="s">
        <v>300</v>
      </c>
      <c r="B9" s="70">
        <v>93.75</v>
      </c>
      <c r="C9" s="70">
        <v>88.235</v>
      </c>
      <c r="D9" s="70">
        <v>82.3529411764706</v>
      </c>
      <c r="E9" s="70">
        <v>100</v>
      </c>
      <c r="F9" s="70">
        <v>100</v>
      </c>
      <c r="G9" s="70">
        <v>94.11764705882354</v>
      </c>
      <c r="H9" s="2"/>
      <c r="I9" s="2"/>
      <c r="J9" s="2"/>
    </row>
    <row r="10" spans="1:10" s="6" customFormat="1" ht="15" customHeight="1">
      <c r="A10" s="21" t="s">
        <v>301</v>
      </c>
      <c r="B10" s="70">
        <v>83.33333333333334</v>
      </c>
      <c r="C10" s="70">
        <v>81.818</v>
      </c>
      <c r="D10" s="70">
        <v>75</v>
      </c>
      <c r="E10" s="70">
        <v>100</v>
      </c>
      <c r="F10" s="70">
        <v>100</v>
      </c>
      <c r="G10" s="70">
        <v>100</v>
      </c>
      <c r="H10" s="2"/>
      <c r="I10" s="2"/>
      <c r="J10" s="2"/>
    </row>
    <row r="11" spans="1:10" s="6" customFormat="1" ht="15" customHeight="1">
      <c r="A11" s="21" t="s">
        <v>241</v>
      </c>
      <c r="B11" s="70">
        <v>100</v>
      </c>
      <c r="C11" s="70">
        <v>100</v>
      </c>
      <c r="D11" s="70">
        <v>100</v>
      </c>
      <c r="E11" s="70">
        <v>100</v>
      </c>
      <c r="F11" s="70">
        <v>100</v>
      </c>
      <c r="G11" s="70">
        <v>100</v>
      </c>
      <c r="H11" s="2"/>
      <c r="I11" s="2"/>
      <c r="J11" s="2"/>
    </row>
    <row r="12" spans="1:10" s="6" customFormat="1" ht="15" customHeight="1">
      <c r="A12" s="21" t="s">
        <v>302</v>
      </c>
      <c r="B12" s="70">
        <v>84.61538461538461</v>
      </c>
      <c r="C12" s="70">
        <v>80</v>
      </c>
      <c r="D12" s="70">
        <v>78.57142857142857</v>
      </c>
      <c r="E12" s="70">
        <v>100</v>
      </c>
      <c r="F12" s="70">
        <v>100</v>
      </c>
      <c r="G12" s="70">
        <v>100</v>
      </c>
      <c r="H12" s="2"/>
      <c r="I12" s="2"/>
      <c r="J12" s="2"/>
    </row>
    <row r="13" spans="1:10" s="6" customFormat="1" ht="15" customHeight="1">
      <c r="A13" s="21" t="s">
        <v>242</v>
      </c>
      <c r="B13" s="70">
        <v>81.81818181818183</v>
      </c>
      <c r="C13" s="70">
        <v>84.615</v>
      </c>
      <c r="D13" s="70">
        <v>66.66666666666667</v>
      </c>
      <c r="E13" s="70">
        <v>90.9090909090909</v>
      </c>
      <c r="F13" s="70">
        <v>92.308</v>
      </c>
      <c r="G13" s="70">
        <v>91.66666666666667</v>
      </c>
      <c r="H13" s="2"/>
      <c r="I13" s="2"/>
      <c r="J13" s="2"/>
    </row>
    <row r="14" spans="1:10" s="6" customFormat="1" ht="15" customHeight="1">
      <c r="A14" s="21" t="s">
        <v>303</v>
      </c>
      <c r="B14" s="70">
        <v>92.3076923076923</v>
      </c>
      <c r="C14" s="70">
        <v>92.308</v>
      </c>
      <c r="D14" s="70">
        <v>92.85714285714286</v>
      </c>
      <c r="E14" s="70">
        <v>100</v>
      </c>
      <c r="F14" s="70">
        <v>100</v>
      </c>
      <c r="G14" s="70">
        <v>100</v>
      </c>
      <c r="H14" s="2"/>
      <c r="I14" s="2"/>
      <c r="J14" s="2"/>
    </row>
    <row r="15" spans="1:10" s="6" customFormat="1" ht="15" customHeight="1">
      <c r="A15" s="21" t="s">
        <v>243</v>
      </c>
      <c r="B15" s="70">
        <v>92.85714285714286</v>
      </c>
      <c r="C15" s="70">
        <v>85.714</v>
      </c>
      <c r="D15" s="70">
        <v>86.66666666666667</v>
      </c>
      <c r="E15" s="70">
        <v>100</v>
      </c>
      <c r="F15" s="70">
        <v>100</v>
      </c>
      <c r="G15" s="70">
        <v>100</v>
      </c>
      <c r="H15" s="2"/>
      <c r="I15" s="2"/>
      <c r="J15" s="2"/>
    </row>
    <row r="16" spans="1:10" s="6" customFormat="1" ht="15" customHeight="1">
      <c r="A16" s="21" t="s">
        <v>244</v>
      </c>
      <c r="B16" s="70">
        <v>100</v>
      </c>
      <c r="C16" s="70">
        <v>100</v>
      </c>
      <c r="D16" s="70">
        <v>100</v>
      </c>
      <c r="E16" s="70">
        <v>100</v>
      </c>
      <c r="F16" s="70">
        <v>100</v>
      </c>
      <c r="G16" s="70">
        <v>100</v>
      </c>
      <c r="H16" s="2"/>
      <c r="I16" s="2"/>
      <c r="J16" s="2"/>
    </row>
    <row r="17" spans="1:10" s="6" customFormat="1" ht="15" customHeight="1">
      <c r="A17" s="21" t="s">
        <v>304</v>
      </c>
      <c r="B17" s="70">
        <v>73.07692307692307</v>
      </c>
      <c r="C17" s="70">
        <v>70.37</v>
      </c>
      <c r="D17" s="70">
        <v>66.66666666666667</v>
      </c>
      <c r="E17" s="70">
        <v>92.3076923076923</v>
      </c>
      <c r="F17" s="70">
        <v>92.593</v>
      </c>
      <c r="G17" s="70">
        <v>92.5925925925926</v>
      </c>
      <c r="H17" s="2"/>
      <c r="I17" s="2"/>
      <c r="J17" s="2"/>
    </row>
    <row r="18" spans="1:10" s="5" customFormat="1" ht="19.5" customHeight="1">
      <c r="A18" s="22" t="s">
        <v>245</v>
      </c>
      <c r="B18" s="315">
        <v>81.81818181818183</v>
      </c>
      <c r="C18" s="315">
        <v>82.609</v>
      </c>
      <c r="D18" s="315">
        <v>77.77777777777777</v>
      </c>
      <c r="E18" s="72">
        <v>90.9090909090909</v>
      </c>
      <c r="F18" s="72">
        <v>91.304</v>
      </c>
      <c r="G18" s="72">
        <v>88.88888888888889</v>
      </c>
      <c r="H18" s="2"/>
      <c r="I18" s="2"/>
      <c r="J18" s="2"/>
    </row>
    <row r="19" spans="1:10" s="6" customFormat="1" ht="15" customHeight="1">
      <c r="A19" s="21" t="s">
        <v>305</v>
      </c>
      <c r="B19" s="70">
        <v>100</v>
      </c>
      <c r="C19" s="70">
        <v>100</v>
      </c>
      <c r="D19" s="70">
        <v>92.85714285714286</v>
      </c>
      <c r="E19" s="70">
        <v>100</v>
      </c>
      <c r="F19" s="70">
        <v>100</v>
      </c>
      <c r="G19" s="70">
        <v>100</v>
      </c>
      <c r="H19" s="2"/>
      <c r="I19" s="2"/>
      <c r="J19" s="2"/>
    </row>
    <row r="20" spans="1:10" s="6" customFormat="1" ht="15" customHeight="1">
      <c r="A20" s="21" t="s">
        <v>246</v>
      </c>
      <c r="B20" s="70">
        <v>100</v>
      </c>
      <c r="C20" s="70">
        <v>100</v>
      </c>
      <c r="D20" s="70">
        <v>100</v>
      </c>
      <c r="E20" s="70">
        <v>100</v>
      </c>
      <c r="F20" s="70">
        <v>100</v>
      </c>
      <c r="G20" s="70">
        <v>100</v>
      </c>
      <c r="H20" s="2"/>
      <c r="I20" s="2"/>
      <c r="J20" s="2"/>
    </row>
    <row r="21" spans="1:10" s="6" customFormat="1" ht="15" customHeight="1">
      <c r="A21" s="21" t="s">
        <v>306</v>
      </c>
      <c r="B21" s="70">
        <v>63.63636363636363</v>
      </c>
      <c r="C21" s="70">
        <v>63.636</v>
      </c>
      <c r="D21" s="70">
        <v>54.54545454545455</v>
      </c>
      <c r="E21" s="70">
        <v>81.81818181818183</v>
      </c>
      <c r="F21" s="70">
        <v>81.818</v>
      </c>
      <c r="G21" s="70">
        <v>72.72727272727273</v>
      </c>
      <c r="H21" s="2"/>
      <c r="I21" s="2"/>
      <c r="J21" s="2"/>
    </row>
    <row r="22" spans="1:10" s="5" customFormat="1" ht="19.5" customHeight="1">
      <c r="A22" s="23" t="s">
        <v>307</v>
      </c>
      <c r="B22" s="74">
        <v>85.25641025641025</v>
      </c>
      <c r="C22" s="74">
        <v>83.537</v>
      </c>
      <c r="D22" s="74">
        <v>79.76878612716763</v>
      </c>
      <c r="E22" s="74">
        <v>96.15384615384616</v>
      </c>
      <c r="F22" s="74">
        <v>96.341</v>
      </c>
      <c r="G22" s="74">
        <v>94.79768786127168</v>
      </c>
      <c r="H22" s="2"/>
      <c r="I22" s="2"/>
      <c r="J22" s="2"/>
    </row>
    <row r="23" spans="1:10" s="6" customFormat="1" ht="19.5" customHeight="1">
      <c r="A23" s="24" t="s">
        <v>249</v>
      </c>
      <c r="B23" s="224"/>
      <c r="C23" s="224"/>
      <c r="D23" s="224"/>
      <c r="E23" s="224"/>
      <c r="F23" s="68"/>
      <c r="G23" s="68"/>
      <c r="H23" s="2"/>
      <c r="I23" s="2"/>
      <c r="J23" s="2"/>
    </row>
    <row r="24" spans="1:10" s="6" customFormat="1" ht="15" customHeight="1">
      <c r="A24" s="21" t="s">
        <v>308</v>
      </c>
      <c r="B24" s="70">
        <v>94.11764705882352</v>
      </c>
      <c r="C24" s="70">
        <v>94.286</v>
      </c>
      <c r="D24" s="70">
        <v>94.28571428571428</v>
      </c>
      <c r="E24" s="70">
        <v>100</v>
      </c>
      <c r="F24" s="70">
        <v>100</v>
      </c>
      <c r="G24" s="70">
        <v>100</v>
      </c>
      <c r="H24" s="2"/>
      <c r="I24" s="2"/>
      <c r="J24" s="2"/>
    </row>
    <row r="25" spans="1:10" s="6" customFormat="1" ht="15" customHeight="1">
      <c r="A25" s="21" t="s">
        <v>309</v>
      </c>
      <c r="B25" s="70"/>
      <c r="C25" s="70"/>
      <c r="D25" s="70"/>
      <c r="E25" s="70"/>
      <c r="F25" s="70"/>
      <c r="G25" s="70"/>
      <c r="H25" s="2"/>
      <c r="I25" s="2"/>
      <c r="J25" s="2"/>
    </row>
    <row r="26" spans="1:10" s="6" customFormat="1" ht="15" customHeight="1">
      <c r="A26" s="25" t="s">
        <v>250</v>
      </c>
      <c r="B26" s="70">
        <v>78.57142857142857</v>
      </c>
      <c r="C26" s="70">
        <v>80</v>
      </c>
      <c r="D26" s="70">
        <v>86.8421052631579</v>
      </c>
      <c r="E26" s="70">
        <v>100</v>
      </c>
      <c r="F26" s="70">
        <v>100</v>
      </c>
      <c r="G26" s="70">
        <v>100</v>
      </c>
      <c r="H26" s="2"/>
      <c r="I26" s="2"/>
      <c r="J26" s="2"/>
    </row>
    <row r="27" spans="1:10" s="6" customFormat="1" ht="15" customHeight="1">
      <c r="A27" s="25" t="s">
        <v>251</v>
      </c>
      <c r="B27" s="70">
        <v>100</v>
      </c>
      <c r="C27" s="70">
        <v>100</v>
      </c>
      <c r="D27" s="70">
        <v>86.36363636363636</v>
      </c>
      <c r="E27" s="70">
        <v>100</v>
      </c>
      <c r="F27" s="70">
        <v>100</v>
      </c>
      <c r="G27" s="70">
        <v>100</v>
      </c>
      <c r="H27" s="2"/>
      <c r="I27" s="2"/>
      <c r="J27" s="2"/>
    </row>
    <row r="28" spans="1:10" s="6" customFormat="1" ht="15" customHeight="1">
      <c r="A28" s="25" t="s">
        <v>252</v>
      </c>
      <c r="B28" s="70">
        <v>95.83333333333334</v>
      </c>
      <c r="C28" s="70">
        <v>88.889</v>
      </c>
      <c r="D28" s="70">
        <v>81.81818181818183</v>
      </c>
      <c r="E28" s="70">
        <v>100</v>
      </c>
      <c r="F28" s="70">
        <v>100</v>
      </c>
      <c r="G28" s="70">
        <v>95.45454545454545</v>
      </c>
      <c r="H28" s="2"/>
      <c r="I28" s="2"/>
      <c r="J28" s="2"/>
    </row>
    <row r="29" spans="1:10" s="6" customFormat="1" ht="15" customHeight="1">
      <c r="A29" s="25" t="s">
        <v>253</v>
      </c>
      <c r="B29" s="70">
        <v>74.6268656716418</v>
      </c>
      <c r="C29" s="70">
        <v>73.973</v>
      </c>
      <c r="D29" s="70">
        <v>62.5</v>
      </c>
      <c r="E29" s="70">
        <v>91.04477611940298</v>
      </c>
      <c r="F29" s="70">
        <v>91.781</v>
      </c>
      <c r="G29" s="70">
        <v>85.71428571428571</v>
      </c>
      <c r="H29" s="2"/>
      <c r="I29" s="2"/>
      <c r="J29" s="2"/>
    </row>
    <row r="30" spans="1:10" s="5" customFormat="1" ht="19.5" customHeight="1">
      <c r="A30" s="23" t="s">
        <v>307</v>
      </c>
      <c r="B30" s="74">
        <v>85.25641025641025</v>
      </c>
      <c r="C30" s="74">
        <v>83.537</v>
      </c>
      <c r="D30" s="74">
        <v>79.76878612716763</v>
      </c>
      <c r="E30" s="74">
        <v>96.15384615384616</v>
      </c>
      <c r="F30" s="74">
        <v>96.341</v>
      </c>
      <c r="G30" s="74">
        <v>94.79768786127167</v>
      </c>
      <c r="H30" s="2"/>
      <c r="I30" s="2"/>
      <c r="J30" s="2"/>
    </row>
    <row r="31" ht="11.25">
      <c r="A31" s="2" t="s">
        <v>375</v>
      </c>
    </row>
    <row r="32" spans="2:7" ht="11.25">
      <c r="B32" s="17"/>
      <c r="C32" s="17"/>
      <c r="D32" s="17"/>
      <c r="E32" s="17"/>
      <c r="F32" s="17"/>
      <c r="G32" s="17"/>
    </row>
    <row r="33" spans="2:7" ht="11.25">
      <c r="B33" s="17"/>
      <c r="C33" s="17"/>
      <c r="D33" s="17"/>
      <c r="E33" s="17"/>
      <c r="F33" s="17"/>
      <c r="G33" s="17"/>
    </row>
    <row r="34" spans="1:3" ht="11.25">
      <c r="A34" s="8"/>
      <c r="B34" s="8"/>
      <c r="C34" s="8"/>
    </row>
    <row r="35" spans="1:3" ht="11.25">
      <c r="A35" s="8"/>
      <c r="B35" s="8"/>
      <c r="C35" s="8"/>
    </row>
    <row r="36" spans="1:3" ht="11.25">
      <c r="A36" s="8"/>
      <c r="B36" s="8"/>
      <c r="C36" s="8"/>
    </row>
    <row r="37" spans="1:6" ht="11.25">
      <c r="A37" s="8"/>
      <c r="B37" s="8"/>
      <c r="C37" s="8"/>
      <c r="F37" s="316"/>
    </row>
    <row r="44" spans="4:7" ht="11.25">
      <c r="D44" s="317"/>
      <c r="E44" s="317"/>
      <c r="F44" s="317"/>
      <c r="G44" s="317"/>
    </row>
    <row r="48" spans="4:7" ht="11.25">
      <c r="D48" s="317"/>
      <c r="E48" s="317"/>
      <c r="F48" s="317"/>
      <c r="G48" s="317"/>
    </row>
    <row r="56" spans="4:7" ht="11.25">
      <c r="D56" s="317"/>
      <c r="E56" s="317"/>
      <c r="F56" s="317"/>
      <c r="G56" s="317"/>
    </row>
  </sheetData>
  <mergeCells count="4">
    <mergeCell ref="B5:D5"/>
    <mergeCell ref="E5:G5"/>
    <mergeCell ref="A2:G2"/>
    <mergeCell ref="F3:G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3.xml><?xml version="1.0" encoding="utf-8"?>
<worksheet xmlns="http://schemas.openxmlformats.org/spreadsheetml/2006/main" xmlns:r="http://schemas.openxmlformats.org/officeDocument/2006/relationships">
  <sheetPr codeName="Hoja32"/>
  <dimension ref="A2:S58"/>
  <sheetViews>
    <sheetView zoomScaleSheetLayoutView="100" workbookViewId="0" topLeftCell="A1">
      <selection activeCell="A39" sqref="A39"/>
    </sheetView>
  </sheetViews>
  <sheetFormatPr defaultColWidth="11.421875" defaultRowHeight="12.75"/>
  <cols>
    <col min="1" max="1" width="60.7109375" style="6" customWidth="1"/>
    <col min="2" max="3" width="6.421875" style="318" customWidth="1"/>
    <col min="4" max="4" width="6.421875" style="319" customWidth="1"/>
    <col min="5" max="10" width="6.7109375" style="320" customWidth="1"/>
    <col min="11" max="16" width="6.7109375" style="6" customWidth="1"/>
    <col min="17" max="16384" width="11.57421875" style="6" customWidth="1"/>
  </cols>
  <sheetData>
    <row r="1" ht="15.75" customHeight="1"/>
    <row r="2" spans="1:7" s="48" customFormat="1" ht="15.75" customHeight="1">
      <c r="A2" s="458"/>
      <c r="B2" s="458"/>
      <c r="C2" s="458"/>
      <c r="D2" s="458"/>
      <c r="E2" s="458"/>
      <c r="F2" s="458"/>
      <c r="G2" s="458"/>
    </row>
    <row r="3" spans="1:16" s="48" customFormat="1" ht="28.5" customHeight="1">
      <c r="A3" s="517" t="s">
        <v>275</v>
      </c>
      <c r="B3" s="517"/>
      <c r="C3" s="517"/>
      <c r="D3" s="517"/>
      <c r="E3" s="517"/>
      <c r="F3" s="517"/>
      <c r="G3" s="517"/>
      <c r="H3" s="526"/>
      <c r="I3" s="321"/>
      <c r="J3" s="321"/>
      <c r="K3" s="321"/>
      <c r="L3" s="321"/>
      <c r="M3" s="321"/>
      <c r="N3" s="321"/>
      <c r="O3" s="321"/>
      <c r="P3" s="27" t="s">
        <v>200</v>
      </c>
    </row>
    <row r="4" ht="18.75" customHeight="1"/>
    <row r="5" spans="1:16" ht="29.25" customHeight="1">
      <c r="A5" s="452" t="s">
        <v>298</v>
      </c>
      <c r="B5" s="466" t="s">
        <v>201</v>
      </c>
      <c r="C5" s="466"/>
      <c r="D5" s="466"/>
      <c r="E5" s="477" t="s">
        <v>202</v>
      </c>
      <c r="F5" s="477"/>
      <c r="G5" s="477"/>
      <c r="H5" s="477"/>
      <c r="I5" s="477"/>
      <c r="J5" s="477"/>
      <c r="K5" s="527"/>
      <c r="L5" s="527"/>
      <c r="M5" s="527"/>
      <c r="N5" s="527"/>
      <c r="O5" s="527"/>
      <c r="P5" s="527"/>
    </row>
    <row r="6" spans="1:16" ht="19.5" customHeight="1">
      <c r="A6" s="453"/>
      <c r="B6" s="527"/>
      <c r="C6" s="527"/>
      <c r="D6" s="527"/>
      <c r="E6" s="477" t="s">
        <v>368</v>
      </c>
      <c r="F6" s="477"/>
      <c r="G6" s="527"/>
      <c r="H6" s="528" t="s">
        <v>292</v>
      </c>
      <c r="I6" s="528"/>
      <c r="J6" s="529"/>
      <c r="K6" s="528" t="s">
        <v>293</v>
      </c>
      <c r="L6" s="528"/>
      <c r="M6" s="529"/>
      <c r="N6" s="477" t="s">
        <v>369</v>
      </c>
      <c r="O6" s="477"/>
      <c r="P6" s="527"/>
    </row>
    <row r="7" spans="1:16" ht="16.5" customHeight="1">
      <c r="A7" s="322"/>
      <c r="B7" s="19">
        <v>2009</v>
      </c>
      <c r="C7" s="19">
        <v>2008</v>
      </c>
      <c r="D7" s="19">
        <v>2007</v>
      </c>
      <c r="E7" s="19">
        <v>2009</v>
      </c>
      <c r="F7" s="19">
        <v>2008</v>
      </c>
      <c r="G7" s="19">
        <v>2007</v>
      </c>
      <c r="H7" s="19">
        <v>2009</v>
      </c>
      <c r="I7" s="19">
        <v>2008</v>
      </c>
      <c r="J7" s="19">
        <v>2007</v>
      </c>
      <c r="K7" s="19">
        <v>2009</v>
      </c>
      <c r="L7" s="19">
        <v>2008</v>
      </c>
      <c r="M7" s="19">
        <v>2007</v>
      </c>
      <c r="N7" s="19">
        <v>2009</v>
      </c>
      <c r="O7" s="19">
        <v>2008</v>
      </c>
      <c r="P7" s="19">
        <v>2007</v>
      </c>
    </row>
    <row r="8" spans="1:17" s="5" customFormat="1" ht="19.5" customHeight="1">
      <c r="A8" s="20" t="s">
        <v>239</v>
      </c>
      <c r="B8" s="323">
        <v>8.485</v>
      </c>
      <c r="C8" s="323">
        <v>8.191489361702128</v>
      </c>
      <c r="D8" s="323">
        <v>8.46353719265484</v>
      </c>
      <c r="E8" s="177">
        <v>39</v>
      </c>
      <c r="F8" s="177">
        <v>46</v>
      </c>
      <c r="G8" s="177">
        <v>37</v>
      </c>
      <c r="H8" s="177">
        <v>48</v>
      </c>
      <c r="I8" s="177">
        <v>45</v>
      </c>
      <c r="J8" s="177">
        <v>53</v>
      </c>
      <c r="K8" s="177">
        <v>11</v>
      </c>
      <c r="L8" s="177">
        <v>13</v>
      </c>
      <c r="M8" s="177">
        <v>18</v>
      </c>
      <c r="N8" s="177">
        <v>47</v>
      </c>
      <c r="O8" s="177">
        <v>37</v>
      </c>
      <c r="P8" s="177">
        <v>38</v>
      </c>
      <c r="Q8" s="216"/>
    </row>
    <row r="9" spans="1:17" ht="15" customHeight="1">
      <c r="A9" s="21" t="s">
        <v>240</v>
      </c>
      <c r="B9" s="324">
        <v>7.933</v>
      </c>
      <c r="C9" s="324">
        <v>10.2</v>
      </c>
      <c r="D9" s="324">
        <v>10.470588235294118</v>
      </c>
      <c r="E9" s="81">
        <v>6</v>
      </c>
      <c r="F9" s="81">
        <v>6</v>
      </c>
      <c r="G9" s="81">
        <v>6</v>
      </c>
      <c r="H9" s="81">
        <v>4</v>
      </c>
      <c r="I9" s="81">
        <v>2</v>
      </c>
      <c r="J9" s="81">
        <v>2</v>
      </c>
      <c r="K9" s="81">
        <v>0</v>
      </c>
      <c r="L9" s="81"/>
      <c r="M9" s="81">
        <v>2</v>
      </c>
      <c r="N9" s="81">
        <v>5</v>
      </c>
      <c r="O9" s="81">
        <v>7</v>
      </c>
      <c r="P9" s="81">
        <v>7</v>
      </c>
      <c r="Q9" s="216"/>
    </row>
    <row r="10" spans="1:17" ht="15" customHeight="1">
      <c r="A10" s="21" t="s">
        <v>300</v>
      </c>
      <c r="B10" s="324">
        <v>10.938</v>
      </c>
      <c r="C10" s="324">
        <v>9.352941176470589</v>
      </c>
      <c r="D10" s="324">
        <v>8.647058823529411</v>
      </c>
      <c r="E10" s="81">
        <v>1</v>
      </c>
      <c r="F10" s="81">
        <v>2</v>
      </c>
      <c r="G10" s="81">
        <v>2</v>
      </c>
      <c r="H10" s="81">
        <v>8</v>
      </c>
      <c r="I10" s="81">
        <v>9</v>
      </c>
      <c r="J10" s="81">
        <v>9</v>
      </c>
      <c r="K10" s="81">
        <v>3</v>
      </c>
      <c r="L10" s="81">
        <v>2</v>
      </c>
      <c r="M10" s="81">
        <v>2</v>
      </c>
      <c r="N10" s="81">
        <v>7</v>
      </c>
      <c r="O10" s="81">
        <v>4</v>
      </c>
      <c r="P10" s="81">
        <v>4</v>
      </c>
      <c r="Q10" s="216"/>
    </row>
    <row r="11" spans="1:17" ht="15" customHeight="1">
      <c r="A11" s="21" t="s">
        <v>301</v>
      </c>
      <c r="B11" s="324">
        <v>14.75</v>
      </c>
      <c r="C11" s="324">
        <v>13.727272727272727</v>
      </c>
      <c r="D11" s="324">
        <v>11.666666666666666</v>
      </c>
      <c r="E11" s="81">
        <v>0</v>
      </c>
      <c r="F11" s="81">
        <v>1</v>
      </c>
      <c r="G11" s="81">
        <v>2</v>
      </c>
      <c r="H11" s="81">
        <v>4</v>
      </c>
      <c r="I11" s="81">
        <v>3</v>
      </c>
      <c r="J11" s="81">
        <v>3</v>
      </c>
      <c r="K11" s="81">
        <v>0</v>
      </c>
      <c r="L11" s="81"/>
      <c r="M11" s="81">
        <v>0</v>
      </c>
      <c r="N11" s="81">
        <v>8</v>
      </c>
      <c r="O11" s="81">
        <v>7</v>
      </c>
      <c r="P11" s="81">
        <v>7</v>
      </c>
      <c r="Q11" s="216"/>
    </row>
    <row r="12" spans="1:17" ht="15" customHeight="1">
      <c r="A12" s="21" t="s">
        <v>241</v>
      </c>
      <c r="B12" s="324">
        <v>10.333</v>
      </c>
      <c r="C12" s="324">
        <v>10.333333333333334</v>
      </c>
      <c r="D12" s="324">
        <v>9.222222222222221</v>
      </c>
      <c r="E12" s="81">
        <v>1</v>
      </c>
      <c r="F12" s="81">
        <v>0</v>
      </c>
      <c r="G12" s="81">
        <v>1</v>
      </c>
      <c r="H12" s="81">
        <v>4</v>
      </c>
      <c r="I12" s="81">
        <v>5</v>
      </c>
      <c r="J12" s="81">
        <v>4</v>
      </c>
      <c r="K12" s="81">
        <v>0</v>
      </c>
      <c r="L12" s="81">
        <v>2</v>
      </c>
      <c r="M12" s="81">
        <v>2</v>
      </c>
      <c r="N12" s="81">
        <v>4</v>
      </c>
      <c r="O12" s="81">
        <v>2</v>
      </c>
      <c r="P12" s="81">
        <v>2</v>
      </c>
      <c r="Q12" s="216"/>
    </row>
    <row r="13" spans="1:17" ht="15" customHeight="1">
      <c r="A13" s="21" t="s">
        <v>302</v>
      </c>
      <c r="B13" s="324">
        <v>10.846</v>
      </c>
      <c r="C13" s="324">
        <v>8.866666666666667</v>
      </c>
      <c r="D13" s="324">
        <v>9.642857142857142</v>
      </c>
      <c r="E13" s="81">
        <v>1</v>
      </c>
      <c r="F13" s="81">
        <v>4</v>
      </c>
      <c r="G13" s="81">
        <v>2</v>
      </c>
      <c r="H13" s="81">
        <v>6</v>
      </c>
      <c r="I13" s="81">
        <v>5</v>
      </c>
      <c r="J13" s="81">
        <v>5</v>
      </c>
      <c r="K13" s="81">
        <v>1</v>
      </c>
      <c r="L13" s="81">
        <v>2</v>
      </c>
      <c r="M13" s="81">
        <v>2</v>
      </c>
      <c r="N13" s="81">
        <v>6</v>
      </c>
      <c r="O13" s="81">
        <v>4</v>
      </c>
      <c r="P13" s="81">
        <v>5</v>
      </c>
      <c r="Q13" s="216"/>
    </row>
    <row r="14" spans="1:17" ht="15" customHeight="1">
      <c r="A14" s="21" t="s">
        <v>242</v>
      </c>
      <c r="B14" s="324">
        <v>5.545</v>
      </c>
      <c r="C14" s="324">
        <v>6.384615384615385</v>
      </c>
      <c r="D14" s="324">
        <v>7.75</v>
      </c>
      <c r="E14" s="81">
        <v>6</v>
      </c>
      <c r="F14" s="81">
        <v>6</v>
      </c>
      <c r="G14" s="81">
        <v>4</v>
      </c>
      <c r="H14" s="81">
        <v>2</v>
      </c>
      <c r="I14" s="81">
        <v>4</v>
      </c>
      <c r="J14" s="81">
        <v>4</v>
      </c>
      <c r="K14" s="81">
        <v>2</v>
      </c>
      <c r="L14" s="81"/>
      <c r="M14" s="81">
        <v>1</v>
      </c>
      <c r="N14" s="81">
        <v>3</v>
      </c>
      <c r="O14" s="81">
        <v>3</v>
      </c>
      <c r="P14" s="81">
        <v>3</v>
      </c>
      <c r="Q14" s="216"/>
    </row>
    <row r="15" spans="1:17" ht="15" customHeight="1">
      <c r="A15" s="21" t="s">
        <v>303</v>
      </c>
      <c r="B15" s="324">
        <v>5.615</v>
      </c>
      <c r="C15" s="324">
        <v>6.923076923076923</v>
      </c>
      <c r="D15" s="324">
        <v>6.428571428571429</v>
      </c>
      <c r="E15" s="81">
        <v>5</v>
      </c>
      <c r="F15" s="81">
        <v>5</v>
      </c>
      <c r="G15" s="81">
        <v>4</v>
      </c>
      <c r="H15" s="81">
        <v>6</v>
      </c>
      <c r="I15" s="81">
        <v>4</v>
      </c>
      <c r="J15" s="81">
        <v>7</v>
      </c>
      <c r="K15" s="81">
        <v>1</v>
      </c>
      <c r="L15" s="81">
        <v>2</v>
      </c>
      <c r="M15" s="81">
        <v>2</v>
      </c>
      <c r="N15" s="81">
        <v>2</v>
      </c>
      <c r="O15" s="81">
        <v>2</v>
      </c>
      <c r="P15" s="81">
        <v>1</v>
      </c>
      <c r="Q15" s="216"/>
    </row>
    <row r="16" spans="1:17" ht="15" customHeight="1">
      <c r="A16" s="21" t="s">
        <v>243</v>
      </c>
      <c r="B16" s="324">
        <v>11.071</v>
      </c>
      <c r="C16" s="324">
        <v>11.357142857142858</v>
      </c>
      <c r="D16" s="324">
        <v>11.4</v>
      </c>
      <c r="E16" s="81">
        <v>4</v>
      </c>
      <c r="F16" s="81">
        <v>3</v>
      </c>
      <c r="G16" s="81">
        <v>1</v>
      </c>
      <c r="H16" s="81">
        <v>2</v>
      </c>
      <c r="I16" s="81">
        <v>2</v>
      </c>
      <c r="J16" s="81">
        <v>4</v>
      </c>
      <c r="K16" s="81">
        <v>1</v>
      </c>
      <c r="L16" s="81">
        <v>2</v>
      </c>
      <c r="M16" s="81">
        <v>4</v>
      </c>
      <c r="N16" s="81">
        <v>8</v>
      </c>
      <c r="O16" s="81">
        <v>7</v>
      </c>
      <c r="P16" s="81">
        <v>6</v>
      </c>
      <c r="Q16" s="216"/>
    </row>
    <row r="17" spans="1:17" ht="15" customHeight="1">
      <c r="A17" s="21" t="s">
        <v>244</v>
      </c>
      <c r="B17" s="324">
        <v>6.4</v>
      </c>
      <c r="C17" s="324">
        <v>5.142857142857143</v>
      </c>
      <c r="D17" s="324">
        <v>4.666666666666667</v>
      </c>
      <c r="E17" s="81">
        <v>2</v>
      </c>
      <c r="F17" s="81">
        <v>3</v>
      </c>
      <c r="G17" s="81">
        <v>4</v>
      </c>
      <c r="H17" s="81">
        <v>2</v>
      </c>
      <c r="I17" s="81">
        <v>3</v>
      </c>
      <c r="J17" s="81">
        <v>4</v>
      </c>
      <c r="K17" s="81">
        <v>0</v>
      </c>
      <c r="L17" s="81"/>
      <c r="M17" s="81">
        <v>0</v>
      </c>
      <c r="N17" s="81">
        <v>1</v>
      </c>
      <c r="O17" s="81">
        <v>1</v>
      </c>
      <c r="P17" s="81">
        <v>1</v>
      </c>
      <c r="Q17" s="216"/>
    </row>
    <row r="18" spans="1:17" ht="15" customHeight="1">
      <c r="A18" s="21" t="s">
        <v>304</v>
      </c>
      <c r="B18" s="324">
        <v>4.269</v>
      </c>
      <c r="C18" s="324">
        <v>3.6296296296296298</v>
      </c>
      <c r="D18" s="324">
        <v>4.7407407407407405</v>
      </c>
      <c r="E18" s="81">
        <v>13</v>
      </c>
      <c r="F18" s="81">
        <v>16</v>
      </c>
      <c r="G18" s="81">
        <v>11</v>
      </c>
      <c r="H18" s="81">
        <v>10</v>
      </c>
      <c r="I18" s="81">
        <v>8</v>
      </c>
      <c r="J18" s="81">
        <v>11</v>
      </c>
      <c r="K18" s="81">
        <v>3</v>
      </c>
      <c r="L18" s="81">
        <v>3</v>
      </c>
      <c r="M18" s="81">
        <v>3</v>
      </c>
      <c r="N18" s="81">
        <v>3</v>
      </c>
      <c r="O18" s="81"/>
      <c r="P18" s="81">
        <v>2</v>
      </c>
      <c r="Q18" s="216"/>
    </row>
    <row r="19" spans="1:17" s="5" customFormat="1" ht="19.5" customHeight="1">
      <c r="A19" s="22" t="s">
        <v>245</v>
      </c>
      <c r="B19" s="325">
        <v>7.864</v>
      </c>
      <c r="C19" s="325">
        <v>7.956521739130435</v>
      </c>
      <c r="D19" s="325">
        <v>11.599567099567098</v>
      </c>
      <c r="E19" s="71">
        <v>7</v>
      </c>
      <c r="F19" s="71">
        <v>8</v>
      </c>
      <c r="G19" s="71">
        <v>5</v>
      </c>
      <c r="H19" s="71">
        <v>8</v>
      </c>
      <c r="I19" s="71">
        <v>7</v>
      </c>
      <c r="J19" s="71">
        <v>8</v>
      </c>
      <c r="K19" s="71">
        <v>2</v>
      </c>
      <c r="L19" s="71">
        <v>3</v>
      </c>
      <c r="M19" s="71">
        <v>3</v>
      </c>
      <c r="N19" s="71">
        <v>7</v>
      </c>
      <c r="O19" s="71">
        <v>5</v>
      </c>
      <c r="P19" s="71">
        <v>11</v>
      </c>
      <c r="Q19" s="216"/>
    </row>
    <row r="20" spans="1:17" ht="15" customHeight="1">
      <c r="A20" s="21" t="s">
        <v>305</v>
      </c>
      <c r="B20" s="324">
        <v>11.667</v>
      </c>
      <c r="C20" s="324">
        <v>10.7</v>
      </c>
      <c r="D20" s="324">
        <v>15.571428571428571</v>
      </c>
      <c r="E20" s="81">
        <v>1</v>
      </c>
      <c r="F20" s="81">
        <v>2</v>
      </c>
      <c r="G20" s="81">
        <v>1</v>
      </c>
      <c r="H20" s="81">
        <v>4</v>
      </c>
      <c r="I20" s="81">
        <v>3</v>
      </c>
      <c r="J20" s="81">
        <v>3</v>
      </c>
      <c r="K20" s="81">
        <v>1</v>
      </c>
      <c r="L20" s="81">
        <v>3</v>
      </c>
      <c r="M20" s="81">
        <v>3</v>
      </c>
      <c r="N20" s="81">
        <v>4</v>
      </c>
      <c r="O20" s="81">
        <v>2</v>
      </c>
      <c r="P20" s="81">
        <v>7</v>
      </c>
      <c r="Q20" s="216"/>
    </row>
    <row r="21" spans="1:17" ht="15" customHeight="1">
      <c r="A21" s="21" t="s">
        <v>246</v>
      </c>
      <c r="B21" s="324">
        <v>13.5</v>
      </c>
      <c r="C21" s="324">
        <v>12.5</v>
      </c>
      <c r="D21" s="324">
        <v>11.5</v>
      </c>
      <c r="E21" s="81">
        <v>0</v>
      </c>
      <c r="F21" s="81">
        <v>0</v>
      </c>
      <c r="G21" s="81">
        <v>0</v>
      </c>
      <c r="H21" s="81">
        <v>1</v>
      </c>
      <c r="I21" s="81">
        <v>1</v>
      </c>
      <c r="J21" s="81">
        <v>1</v>
      </c>
      <c r="K21" s="81">
        <v>0</v>
      </c>
      <c r="L21" s="81">
        <v>0</v>
      </c>
      <c r="M21" s="81">
        <v>0</v>
      </c>
      <c r="N21" s="81">
        <v>1</v>
      </c>
      <c r="O21" s="81">
        <v>1</v>
      </c>
      <c r="P21" s="81">
        <v>1</v>
      </c>
      <c r="Q21" s="216"/>
    </row>
    <row r="22" spans="1:17" ht="15" customHeight="1">
      <c r="A22" s="21" t="s">
        <v>306</v>
      </c>
      <c r="B22" s="324">
        <v>3.727</v>
      </c>
      <c r="C22" s="324">
        <v>4.636363636363637</v>
      </c>
      <c r="D22" s="324">
        <v>7.7272727272727275</v>
      </c>
      <c r="E22" s="81">
        <v>6</v>
      </c>
      <c r="F22" s="81">
        <v>6</v>
      </c>
      <c r="G22" s="81">
        <v>4</v>
      </c>
      <c r="H22" s="81">
        <v>3</v>
      </c>
      <c r="I22" s="81">
        <v>3</v>
      </c>
      <c r="J22" s="81">
        <v>4</v>
      </c>
      <c r="K22" s="81">
        <v>1</v>
      </c>
      <c r="L22" s="81">
        <v>0</v>
      </c>
      <c r="M22" s="81">
        <v>0</v>
      </c>
      <c r="N22" s="81">
        <v>2</v>
      </c>
      <c r="O22" s="81">
        <v>2</v>
      </c>
      <c r="P22" s="81">
        <v>3</v>
      </c>
      <c r="Q22" s="216"/>
    </row>
    <row r="23" spans="1:19" s="5" customFormat="1" ht="19.5" customHeight="1">
      <c r="A23" s="23" t="s">
        <v>307</v>
      </c>
      <c r="B23" s="204">
        <v>8.397</v>
      </c>
      <c r="C23" s="204">
        <v>8.158536585365853</v>
      </c>
      <c r="D23" s="204">
        <v>8.861271676300579</v>
      </c>
      <c r="E23" s="90">
        <v>46</v>
      </c>
      <c r="F23" s="90">
        <v>54</v>
      </c>
      <c r="G23" s="90">
        <v>42</v>
      </c>
      <c r="H23" s="90">
        <v>56</v>
      </c>
      <c r="I23" s="90">
        <v>52</v>
      </c>
      <c r="J23" s="90">
        <v>61</v>
      </c>
      <c r="K23" s="90">
        <v>13</v>
      </c>
      <c r="L23" s="90">
        <v>16</v>
      </c>
      <c r="M23" s="90">
        <v>21</v>
      </c>
      <c r="N23" s="90">
        <v>54</v>
      </c>
      <c r="O23" s="90">
        <v>42</v>
      </c>
      <c r="P23" s="90">
        <v>49</v>
      </c>
      <c r="Q23" s="216"/>
      <c r="R23" s="216"/>
      <c r="S23" s="216"/>
    </row>
    <row r="24" spans="1:17" ht="19.5" customHeight="1">
      <c r="A24" s="24" t="s">
        <v>249</v>
      </c>
      <c r="B24" s="203"/>
      <c r="C24" s="203"/>
      <c r="D24" s="203"/>
      <c r="E24" s="73"/>
      <c r="F24" s="73"/>
      <c r="G24" s="73"/>
      <c r="H24" s="73"/>
      <c r="I24" s="73"/>
      <c r="J24" s="73"/>
      <c r="K24" s="73"/>
      <c r="L24" s="73"/>
      <c r="M24" s="73"/>
      <c r="N24" s="73"/>
      <c r="O24" s="73"/>
      <c r="P24" s="73"/>
      <c r="Q24" s="216"/>
    </row>
    <row r="25" spans="1:17" ht="15" customHeight="1">
      <c r="A25" s="21" t="s">
        <v>308</v>
      </c>
      <c r="B25" s="324">
        <v>11.647</v>
      </c>
      <c r="C25" s="324">
        <v>11.8</v>
      </c>
      <c r="D25" s="324">
        <v>11.257142857142858</v>
      </c>
      <c r="E25" s="81">
        <v>3</v>
      </c>
      <c r="F25" s="81">
        <v>4</v>
      </c>
      <c r="G25" s="81">
        <v>5</v>
      </c>
      <c r="H25" s="81">
        <v>16</v>
      </c>
      <c r="I25" s="81">
        <v>15</v>
      </c>
      <c r="J25" s="81">
        <v>12</v>
      </c>
      <c r="K25" s="81">
        <v>1</v>
      </c>
      <c r="L25" s="81">
        <v>0</v>
      </c>
      <c r="M25" s="81">
        <v>2</v>
      </c>
      <c r="N25" s="81">
        <v>15</v>
      </c>
      <c r="O25" s="81">
        <v>16</v>
      </c>
      <c r="P25" s="81">
        <v>16</v>
      </c>
      <c r="Q25" s="216"/>
    </row>
    <row r="26" spans="1:17" ht="15" customHeight="1">
      <c r="A26" s="21" t="s">
        <v>309</v>
      </c>
      <c r="B26" s="324"/>
      <c r="C26" s="324"/>
      <c r="D26" s="324"/>
      <c r="E26" s="81"/>
      <c r="F26" s="81"/>
      <c r="G26" s="81"/>
      <c r="H26" s="81"/>
      <c r="I26" s="81"/>
      <c r="J26" s="81"/>
      <c r="K26" s="81"/>
      <c r="L26" s="81"/>
      <c r="M26" s="81"/>
      <c r="N26" s="81"/>
      <c r="O26" s="81"/>
      <c r="P26" s="81"/>
      <c r="Q26" s="216"/>
    </row>
    <row r="27" spans="1:17" ht="15" customHeight="1">
      <c r="A27" s="25" t="s">
        <v>250</v>
      </c>
      <c r="B27" s="324">
        <v>11.071</v>
      </c>
      <c r="C27" s="324">
        <v>11.266666666666667</v>
      </c>
      <c r="D27" s="324">
        <v>10.473684210526315</v>
      </c>
      <c r="E27" s="81">
        <v>2</v>
      </c>
      <c r="F27" s="81">
        <v>2</v>
      </c>
      <c r="G27" s="81">
        <v>7</v>
      </c>
      <c r="H27" s="81">
        <v>5</v>
      </c>
      <c r="I27" s="81">
        <v>5</v>
      </c>
      <c r="J27" s="81">
        <v>10</v>
      </c>
      <c r="K27" s="81">
        <v>1</v>
      </c>
      <c r="L27" s="81">
        <v>2</v>
      </c>
      <c r="M27" s="81">
        <v>7</v>
      </c>
      <c r="N27" s="81">
        <v>7</v>
      </c>
      <c r="O27" s="81">
        <v>6</v>
      </c>
      <c r="P27" s="81">
        <v>14</v>
      </c>
      <c r="Q27" s="216"/>
    </row>
    <row r="28" spans="1:17" ht="15" customHeight="1">
      <c r="A28" s="25" t="s">
        <v>251</v>
      </c>
      <c r="B28" s="324">
        <v>11.471</v>
      </c>
      <c r="C28" s="324">
        <v>10.642857142857142</v>
      </c>
      <c r="D28" s="324">
        <v>8.318181818181818</v>
      </c>
      <c r="E28" s="81">
        <v>2</v>
      </c>
      <c r="F28" s="81">
        <v>3</v>
      </c>
      <c r="G28" s="81">
        <v>5</v>
      </c>
      <c r="H28" s="81">
        <v>5</v>
      </c>
      <c r="I28" s="81">
        <v>3</v>
      </c>
      <c r="J28" s="81">
        <v>10</v>
      </c>
      <c r="K28" s="81">
        <v>3</v>
      </c>
      <c r="L28" s="81">
        <v>2</v>
      </c>
      <c r="M28" s="81">
        <v>3</v>
      </c>
      <c r="N28" s="81">
        <v>10</v>
      </c>
      <c r="O28" s="81">
        <v>6</v>
      </c>
      <c r="P28" s="81">
        <v>4</v>
      </c>
      <c r="Q28" s="216"/>
    </row>
    <row r="29" spans="1:17" ht="15" customHeight="1">
      <c r="A29" s="25" t="s">
        <v>252</v>
      </c>
      <c r="B29" s="324">
        <v>7.333</v>
      </c>
      <c r="C29" s="324">
        <v>8.555555555555555</v>
      </c>
      <c r="D29" s="324">
        <v>7.818181818181818</v>
      </c>
      <c r="E29" s="81">
        <v>10</v>
      </c>
      <c r="F29" s="81">
        <v>7</v>
      </c>
      <c r="G29" s="81">
        <v>5</v>
      </c>
      <c r="H29" s="81">
        <v>8</v>
      </c>
      <c r="I29" s="81">
        <v>10</v>
      </c>
      <c r="J29" s="81">
        <v>12</v>
      </c>
      <c r="K29" s="81">
        <v>1</v>
      </c>
      <c r="L29" s="81">
        <v>4</v>
      </c>
      <c r="M29" s="81">
        <v>1</v>
      </c>
      <c r="N29" s="81">
        <v>6</v>
      </c>
      <c r="O29" s="81">
        <v>6</v>
      </c>
      <c r="P29" s="81">
        <v>4</v>
      </c>
      <c r="Q29" s="216"/>
    </row>
    <row r="30" spans="1:17" ht="15" customHeight="1">
      <c r="A30" s="25" t="s">
        <v>253</v>
      </c>
      <c r="B30" s="324">
        <v>5.791</v>
      </c>
      <c r="C30" s="324">
        <v>5.1506849315068495</v>
      </c>
      <c r="D30" s="324">
        <v>6.892857142857143</v>
      </c>
      <c r="E30" s="81">
        <v>29</v>
      </c>
      <c r="F30" s="81">
        <v>38</v>
      </c>
      <c r="G30" s="81">
        <v>20</v>
      </c>
      <c r="H30" s="81">
        <v>22</v>
      </c>
      <c r="I30" s="81">
        <v>19</v>
      </c>
      <c r="J30" s="81">
        <v>17</v>
      </c>
      <c r="K30" s="81">
        <v>7</v>
      </c>
      <c r="L30" s="81">
        <v>8</v>
      </c>
      <c r="M30" s="81">
        <v>8</v>
      </c>
      <c r="N30" s="81">
        <v>16</v>
      </c>
      <c r="O30" s="81">
        <v>8</v>
      </c>
      <c r="P30" s="81">
        <v>11</v>
      </c>
      <c r="Q30" s="216"/>
    </row>
    <row r="31" spans="1:17" s="5" customFormat="1" ht="19.5" customHeight="1">
      <c r="A31" s="23" t="s">
        <v>307</v>
      </c>
      <c r="B31" s="204">
        <v>8.397</v>
      </c>
      <c r="C31" s="204">
        <v>8.158536585365853</v>
      </c>
      <c r="D31" s="204">
        <v>8.861271676300579</v>
      </c>
      <c r="E31" s="90">
        <v>46</v>
      </c>
      <c r="F31" s="90">
        <v>54</v>
      </c>
      <c r="G31" s="90">
        <v>42</v>
      </c>
      <c r="H31" s="90">
        <v>56</v>
      </c>
      <c r="I31" s="90">
        <v>52</v>
      </c>
      <c r="J31" s="90">
        <v>61</v>
      </c>
      <c r="K31" s="90">
        <v>13</v>
      </c>
      <c r="L31" s="90">
        <v>16</v>
      </c>
      <c r="M31" s="90">
        <v>21</v>
      </c>
      <c r="N31" s="90">
        <v>54</v>
      </c>
      <c r="O31" s="90">
        <v>42</v>
      </c>
      <c r="P31" s="90">
        <v>49</v>
      </c>
      <c r="Q31" s="216"/>
    </row>
    <row r="32" ht="11.25">
      <c r="A32" s="2" t="s">
        <v>375</v>
      </c>
    </row>
    <row r="34" spans="2:16" ht="11.25">
      <c r="B34" s="326"/>
      <c r="C34" s="326"/>
      <c r="D34" s="326"/>
      <c r="E34" s="326"/>
      <c r="F34" s="326"/>
      <c r="G34" s="326"/>
      <c r="H34" s="326"/>
      <c r="I34" s="326"/>
      <c r="J34" s="326"/>
      <c r="K34" s="326"/>
      <c r="L34" s="326"/>
      <c r="M34" s="326"/>
      <c r="N34" s="326"/>
      <c r="O34" s="326"/>
      <c r="P34" s="326"/>
    </row>
    <row r="35" spans="1:10" ht="11.25">
      <c r="A35" s="178"/>
      <c r="B35" s="6"/>
      <c r="C35" s="6"/>
      <c r="D35" s="6"/>
      <c r="E35" s="6"/>
      <c r="F35" s="6"/>
      <c r="G35" s="6"/>
      <c r="H35" s="6"/>
      <c r="I35" s="6"/>
      <c r="J35" s="6"/>
    </row>
    <row r="36" spans="1:10" ht="11.25">
      <c r="A36" s="178"/>
      <c r="B36" s="6"/>
      <c r="C36" s="6"/>
      <c r="D36" s="6"/>
      <c r="E36" s="6"/>
      <c r="F36" s="6"/>
      <c r="G36" s="6"/>
      <c r="H36" s="6"/>
      <c r="I36" s="6"/>
      <c r="J36" s="6"/>
    </row>
    <row r="37" spans="1:10" ht="11.25">
      <c r="A37" s="178"/>
      <c r="B37" s="6"/>
      <c r="C37" s="6"/>
      <c r="D37" s="6"/>
      <c r="E37" s="6"/>
      <c r="F37" s="6"/>
      <c r="G37" s="6"/>
      <c r="H37" s="6"/>
      <c r="I37" s="6"/>
      <c r="J37" s="6"/>
    </row>
    <row r="38" spans="1:10" ht="11.25">
      <c r="A38" s="178"/>
      <c r="B38" s="6"/>
      <c r="C38" s="6"/>
      <c r="D38" s="6"/>
      <c r="E38" s="6"/>
      <c r="F38" s="6"/>
      <c r="G38" s="6"/>
      <c r="H38" s="6"/>
      <c r="I38" s="6"/>
      <c r="J38" s="6"/>
    </row>
    <row r="39" spans="2:10" ht="11.25">
      <c r="B39" s="6"/>
      <c r="C39" s="6"/>
      <c r="D39" s="6"/>
      <c r="E39" s="6"/>
      <c r="F39" s="6"/>
      <c r="G39" s="6"/>
      <c r="H39" s="6"/>
      <c r="I39" s="6"/>
      <c r="J39" s="6"/>
    </row>
    <row r="40" spans="2:10" ht="11.25">
      <c r="B40" s="6"/>
      <c r="C40" s="6"/>
      <c r="D40" s="6"/>
      <c r="E40" s="6"/>
      <c r="F40" s="6"/>
      <c r="G40" s="6"/>
      <c r="H40" s="6"/>
      <c r="I40" s="6"/>
      <c r="J40" s="6"/>
    </row>
    <row r="41" spans="2:10" ht="11.25">
      <c r="B41" s="6"/>
      <c r="C41" s="6"/>
      <c r="D41" s="6"/>
      <c r="E41" s="6"/>
      <c r="F41" s="6"/>
      <c r="G41" s="6"/>
      <c r="H41" s="6"/>
      <c r="I41" s="6"/>
      <c r="J41" s="6"/>
    </row>
    <row r="42" spans="2:10" ht="11.25">
      <c r="B42" s="6"/>
      <c r="C42" s="6"/>
      <c r="D42" s="6"/>
      <c r="E42" s="6"/>
      <c r="F42" s="6"/>
      <c r="G42" s="6"/>
      <c r="H42" s="6"/>
      <c r="I42" s="6"/>
      <c r="J42" s="6"/>
    </row>
    <row r="43" spans="2:10" ht="11.25">
      <c r="B43" s="6"/>
      <c r="C43" s="6"/>
      <c r="D43" s="6"/>
      <c r="E43" s="6"/>
      <c r="F43" s="6"/>
      <c r="G43" s="6"/>
      <c r="H43" s="6"/>
      <c r="I43" s="6"/>
      <c r="J43" s="6"/>
    </row>
    <row r="44" spans="2:10" ht="11.25">
      <c r="B44" s="6"/>
      <c r="C44" s="6"/>
      <c r="D44" s="6"/>
      <c r="E44" s="6"/>
      <c r="F44" s="6"/>
      <c r="G44" s="6"/>
      <c r="H44" s="6"/>
      <c r="I44" s="6"/>
      <c r="J44" s="6"/>
    </row>
    <row r="45" spans="2:10" ht="11.25">
      <c r="B45" s="6"/>
      <c r="C45" s="6"/>
      <c r="D45" s="6"/>
      <c r="E45" s="6"/>
      <c r="F45" s="6"/>
      <c r="G45" s="6"/>
      <c r="H45" s="6"/>
      <c r="I45" s="6"/>
      <c r="J45" s="6"/>
    </row>
    <row r="46" spans="2:10" ht="11.25">
      <c r="B46" s="6"/>
      <c r="C46" s="6"/>
      <c r="D46" s="6"/>
      <c r="E46" s="6"/>
      <c r="F46" s="6"/>
      <c r="G46" s="6"/>
      <c r="H46" s="6"/>
      <c r="I46" s="6"/>
      <c r="J46" s="6"/>
    </row>
    <row r="47" spans="2:10" ht="11.25">
      <c r="B47" s="6"/>
      <c r="C47" s="6"/>
      <c r="D47" s="6"/>
      <c r="E47" s="6"/>
      <c r="F47" s="6"/>
      <c r="G47" s="6"/>
      <c r="H47" s="6"/>
      <c r="I47" s="6"/>
      <c r="J47" s="6"/>
    </row>
    <row r="48" spans="2:10" ht="11.25">
      <c r="B48" s="6"/>
      <c r="C48" s="6"/>
      <c r="D48" s="6"/>
      <c r="E48" s="6"/>
      <c r="F48" s="6"/>
      <c r="G48" s="6"/>
      <c r="H48" s="6"/>
      <c r="I48" s="6"/>
      <c r="J48" s="6"/>
    </row>
    <row r="49" spans="2:10" ht="11.25">
      <c r="B49" s="6"/>
      <c r="C49" s="6"/>
      <c r="D49" s="6"/>
      <c r="E49" s="6"/>
      <c r="F49" s="6"/>
      <c r="G49" s="6"/>
      <c r="H49" s="6"/>
      <c r="I49" s="6"/>
      <c r="J49" s="6"/>
    </row>
    <row r="50" spans="2:10" ht="11.25">
      <c r="B50" s="6"/>
      <c r="C50" s="6"/>
      <c r="D50" s="6"/>
      <c r="E50" s="6"/>
      <c r="F50" s="6"/>
      <c r="G50" s="6"/>
      <c r="H50" s="6"/>
      <c r="I50" s="6"/>
      <c r="J50" s="6"/>
    </row>
    <row r="51" spans="2:10" ht="11.25">
      <c r="B51" s="6"/>
      <c r="C51" s="6"/>
      <c r="D51" s="6"/>
      <c r="E51" s="6"/>
      <c r="F51" s="6"/>
      <c r="G51" s="6"/>
      <c r="H51" s="6"/>
      <c r="I51" s="6"/>
      <c r="J51" s="6"/>
    </row>
    <row r="52" spans="2:10" ht="11.25">
      <c r="B52" s="6"/>
      <c r="C52" s="6"/>
      <c r="D52" s="6"/>
      <c r="E52" s="6"/>
      <c r="F52" s="6"/>
      <c r="G52" s="6"/>
      <c r="H52" s="6"/>
      <c r="I52" s="6"/>
      <c r="J52" s="6"/>
    </row>
    <row r="53" spans="2:10" ht="11.25">
      <c r="B53" s="6"/>
      <c r="C53" s="6"/>
      <c r="D53" s="6"/>
      <c r="E53" s="6"/>
      <c r="F53" s="6"/>
      <c r="G53" s="6"/>
      <c r="H53" s="6"/>
      <c r="I53" s="6"/>
      <c r="J53" s="6"/>
    </row>
    <row r="54" spans="2:10" ht="11.25">
      <c r="B54" s="6"/>
      <c r="C54" s="6"/>
      <c r="D54" s="6"/>
      <c r="E54" s="6"/>
      <c r="F54" s="6"/>
      <c r="G54" s="6"/>
      <c r="H54" s="6"/>
      <c r="I54" s="6"/>
      <c r="J54" s="6"/>
    </row>
    <row r="55" spans="2:10" ht="11.25">
      <c r="B55" s="6"/>
      <c r="C55" s="6"/>
      <c r="D55" s="6"/>
      <c r="E55" s="6"/>
      <c r="F55" s="6"/>
      <c r="G55" s="6"/>
      <c r="H55" s="6"/>
      <c r="I55" s="6"/>
      <c r="J55" s="6"/>
    </row>
    <row r="56" spans="2:10" ht="11.25">
      <c r="B56" s="6"/>
      <c r="C56" s="6"/>
      <c r="D56" s="6"/>
      <c r="E56" s="6"/>
      <c r="F56" s="6"/>
      <c r="G56" s="6"/>
      <c r="H56" s="6"/>
      <c r="I56" s="6"/>
      <c r="J56" s="6"/>
    </row>
    <row r="57" spans="2:10" ht="11.25">
      <c r="B57" s="6"/>
      <c r="C57" s="6"/>
      <c r="D57" s="6"/>
      <c r="E57" s="6"/>
      <c r="F57" s="6"/>
      <c r="G57" s="6"/>
      <c r="H57" s="6"/>
      <c r="I57" s="6"/>
      <c r="J57" s="6"/>
    </row>
    <row r="58" spans="2:10" ht="11.25">
      <c r="B58" s="6"/>
      <c r="C58" s="6"/>
      <c r="D58" s="6"/>
      <c r="E58" s="6"/>
      <c r="F58" s="6"/>
      <c r="G58" s="6"/>
      <c r="H58" s="6"/>
      <c r="I58" s="6"/>
      <c r="J58" s="6"/>
    </row>
  </sheetData>
  <mergeCells count="9">
    <mergeCell ref="A2:G2"/>
    <mergeCell ref="A3:H3"/>
    <mergeCell ref="A5:A6"/>
    <mergeCell ref="B5:D6"/>
    <mergeCell ref="E5:P5"/>
    <mergeCell ref="N6:P6"/>
    <mergeCell ref="E6:G6"/>
    <mergeCell ref="H6:J6"/>
    <mergeCell ref="K6:M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4.xml><?xml version="1.0" encoding="utf-8"?>
<worksheet xmlns="http://schemas.openxmlformats.org/spreadsheetml/2006/main" xmlns:r="http://schemas.openxmlformats.org/officeDocument/2006/relationships">
  <sheetPr codeName="Hoja33"/>
  <dimension ref="A2:Q39"/>
  <sheetViews>
    <sheetView workbookViewId="0" topLeftCell="A1">
      <selection activeCell="A39" sqref="A39"/>
    </sheetView>
  </sheetViews>
  <sheetFormatPr defaultColWidth="11.421875" defaultRowHeight="12.75"/>
  <cols>
    <col min="1" max="1" width="60.7109375" style="2" customWidth="1"/>
    <col min="2" max="3" width="6.421875" style="2" customWidth="1"/>
    <col min="4" max="12" width="6.421875" style="40" customWidth="1"/>
    <col min="13" max="15" width="6.421875" style="9" customWidth="1"/>
    <col min="16" max="16" width="6.421875" style="40" customWidth="1"/>
    <col min="17" max="17" width="11.57421875" style="37" customWidth="1"/>
    <col min="18" max="16384" width="11.57421875" style="2" customWidth="1"/>
  </cols>
  <sheetData>
    <row r="1" ht="18.75" customHeight="1"/>
    <row r="2" spans="1:12" s="11" customFormat="1" ht="12.75" customHeight="1">
      <c r="A2" s="478"/>
      <c r="B2" s="478"/>
      <c r="C2" s="478"/>
      <c r="D2" s="478"/>
      <c r="E2" s="478"/>
      <c r="F2" s="478"/>
      <c r="G2" s="478"/>
      <c r="H2" s="478"/>
      <c r="I2" s="478"/>
      <c r="J2" s="478"/>
      <c r="K2" s="478"/>
      <c r="L2" s="292"/>
    </row>
    <row r="3" spans="1:16" s="11" customFormat="1" ht="16.5" customHeight="1">
      <c r="A3" s="479" t="s">
        <v>203</v>
      </c>
      <c r="B3" s="479"/>
      <c r="C3" s="479"/>
      <c r="D3" s="479"/>
      <c r="E3" s="479"/>
      <c r="F3" s="479"/>
      <c r="G3" s="479"/>
      <c r="H3" s="479"/>
      <c r="I3" s="479"/>
      <c r="J3" s="479"/>
      <c r="K3" s="479"/>
      <c r="L3" s="13"/>
      <c r="M3" s="13"/>
      <c r="N3" s="13"/>
      <c r="O3" s="13"/>
      <c r="P3" s="14" t="s">
        <v>204</v>
      </c>
    </row>
    <row r="4" ht="15" customHeight="1"/>
    <row r="5" spans="1:16" s="26" customFormat="1" ht="17.25" customHeight="1">
      <c r="A5" s="36"/>
      <c r="B5" s="466" t="s">
        <v>207</v>
      </c>
      <c r="C5" s="466"/>
      <c r="D5" s="466"/>
      <c r="E5" s="327"/>
      <c r="F5" s="470" t="s">
        <v>276</v>
      </c>
      <c r="G5" s="470"/>
      <c r="H5" s="470"/>
      <c r="I5" s="470"/>
      <c r="J5" s="470"/>
      <c r="K5" s="470"/>
      <c r="L5" s="470"/>
      <c r="M5" s="470"/>
      <c r="N5" s="470"/>
      <c r="O5" s="470"/>
      <c r="P5" s="470"/>
    </row>
    <row r="6" spans="1:16" s="26" customFormat="1" ht="36" customHeight="1">
      <c r="A6" s="36"/>
      <c r="B6" s="462"/>
      <c r="C6" s="462"/>
      <c r="D6" s="462"/>
      <c r="E6" s="328"/>
      <c r="F6" s="449"/>
      <c r="G6" s="449"/>
      <c r="H6" s="449"/>
      <c r="I6" s="449"/>
      <c r="J6" s="449"/>
      <c r="K6" s="449"/>
      <c r="L6" s="449"/>
      <c r="M6" s="449"/>
      <c r="N6" s="449"/>
      <c r="O6" s="449"/>
      <c r="P6" s="449"/>
    </row>
    <row r="7" spans="1:16" s="26" customFormat="1" ht="18" customHeight="1">
      <c r="A7" s="36"/>
      <c r="B7" s="513" t="s">
        <v>460</v>
      </c>
      <c r="C7" s="513"/>
      <c r="D7" s="513"/>
      <c r="E7" s="513" t="s">
        <v>370</v>
      </c>
      <c r="F7" s="513"/>
      <c r="G7" s="513"/>
      <c r="H7" s="513" t="s">
        <v>294</v>
      </c>
      <c r="I7" s="513"/>
      <c r="J7" s="513"/>
      <c r="K7" s="513" t="s">
        <v>295</v>
      </c>
      <c r="L7" s="513"/>
      <c r="M7" s="513"/>
      <c r="N7" s="513" t="s">
        <v>371</v>
      </c>
      <c r="O7" s="513"/>
      <c r="P7" s="513"/>
    </row>
    <row r="8" spans="1:16" s="26" customFormat="1" ht="15" customHeight="1">
      <c r="A8" s="29"/>
      <c r="B8" s="19">
        <v>2009</v>
      </c>
      <c r="C8" s="19">
        <v>2008</v>
      </c>
      <c r="D8" s="19">
        <v>2007</v>
      </c>
      <c r="E8" s="19">
        <v>2009</v>
      </c>
      <c r="F8" s="19">
        <v>2008</v>
      </c>
      <c r="G8" s="19">
        <v>2007</v>
      </c>
      <c r="H8" s="19">
        <v>2009</v>
      </c>
      <c r="I8" s="19">
        <v>2008</v>
      </c>
      <c r="J8" s="19">
        <v>2007</v>
      </c>
      <c r="K8" s="19">
        <v>2009</v>
      </c>
      <c r="L8" s="19">
        <v>2008</v>
      </c>
      <c r="M8" s="19">
        <v>2007</v>
      </c>
      <c r="N8" s="19">
        <v>2009</v>
      </c>
      <c r="O8" s="19">
        <v>2008</v>
      </c>
      <c r="P8" s="19">
        <v>2007</v>
      </c>
    </row>
    <row r="9" spans="1:17" s="5" customFormat="1" ht="19.5" customHeight="1">
      <c r="A9" s="20" t="s">
        <v>239</v>
      </c>
      <c r="B9" s="68">
        <v>5.630434782608695</v>
      </c>
      <c r="C9" s="68">
        <v>5.667</v>
      </c>
      <c r="D9" s="68">
        <v>5.714285714285714</v>
      </c>
      <c r="E9" s="67">
        <v>6</v>
      </c>
      <c r="F9" s="67">
        <v>10</v>
      </c>
      <c r="G9" s="67">
        <v>10</v>
      </c>
      <c r="H9" s="67">
        <v>25</v>
      </c>
      <c r="I9" s="67">
        <v>27</v>
      </c>
      <c r="J9" s="67">
        <v>25</v>
      </c>
      <c r="K9" s="67">
        <v>15</v>
      </c>
      <c r="L9" s="67">
        <v>16</v>
      </c>
      <c r="M9" s="67">
        <v>18</v>
      </c>
      <c r="N9" s="67">
        <v>0</v>
      </c>
      <c r="O9" s="67">
        <v>1</v>
      </c>
      <c r="P9" s="67">
        <v>3</v>
      </c>
      <c r="Q9" s="216"/>
    </row>
    <row r="10" spans="1:17" s="6" customFormat="1" ht="15" customHeight="1">
      <c r="A10" s="21" t="s">
        <v>240</v>
      </c>
      <c r="B10" s="70">
        <v>5.222222222222222</v>
      </c>
      <c r="C10" s="70">
        <v>6</v>
      </c>
      <c r="D10" s="70">
        <v>6.2727272727272725</v>
      </c>
      <c r="E10" s="81">
        <v>2</v>
      </c>
      <c r="F10" s="81">
        <v>2</v>
      </c>
      <c r="G10" s="81">
        <v>1</v>
      </c>
      <c r="H10" s="81">
        <v>5</v>
      </c>
      <c r="I10" s="81">
        <v>6</v>
      </c>
      <c r="J10" s="81">
        <v>6</v>
      </c>
      <c r="K10" s="81">
        <v>2</v>
      </c>
      <c r="L10" s="81">
        <v>2</v>
      </c>
      <c r="M10" s="81">
        <v>3</v>
      </c>
      <c r="N10" s="81">
        <v>0</v>
      </c>
      <c r="O10" s="81">
        <v>1</v>
      </c>
      <c r="P10" s="81">
        <v>1</v>
      </c>
      <c r="Q10" s="216"/>
    </row>
    <row r="11" spans="1:17" s="6" customFormat="1" ht="15" customHeight="1">
      <c r="A11" s="21" t="s">
        <v>300</v>
      </c>
      <c r="B11" s="70">
        <v>4.75</v>
      </c>
      <c r="C11" s="70">
        <v>4.667</v>
      </c>
      <c r="D11" s="70">
        <v>4</v>
      </c>
      <c r="E11" s="81">
        <v>1</v>
      </c>
      <c r="F11" s="81">
        <v>1</v>
      </c>
      <c r="G11" s="81">
        <v>1</v>
      </c>
      <c r="H11" s="81">
        <v>3</v>
      </c>
      <c r="I11" s="81">
        <v>2</v>
      </c>
      <c r="J11" s="81">
        <v>1</v>
      </c>
      <c r="K11" s="81">
        <v>0</v>
      </c>
      <c r="L11" s="81">
        <v>0</v>
      </c>
      <c r="M11" s="81">
        <v>0</v>
      </c>
      <c r="N11" s="81">
        <v>0</v>
      </c>
      <c r="O11" s="81">
        <v>0</v>
      </c>
      <c r="P11" s="81">
        <v>0</v>
      </c>
      <c r="Q11" s="216"/>
    </row>
    <row r="12" spans="1:17" s="6" customFormat="1" ht="15" customHeight="1">
      <c r="A12" s="21" t="s">
        <v>301</v>
      </c>
      <c r="B12" s="70">
        <v>6.285714285714286</v>
      </c>
      <c r="C12" s="70">
        <v>6.714</v>
      </c>
      <c r="D12" s="70">
        <v>6.714285714285714</v>
      </c>
      <c r="E12" s="81">
        <v>0</v>
      </c>
      <c r="F12" s="81">
        <v>0</v>
      </c>
      <c r="G12" s="81">
        <v>0</v>
      </c>
      <c r="H12" s="81">
        <v>3</v>
      </c>
      <c r="I12" s="81">
        <v>2</v>
      </c>
      <c r="J12" s="81">
        <v>2</v>
      </c>
      <c r="K12" s="81">
        <v>4</v>
      </c>
      <c r="L12" s="81">
        <v>5</v>
      </c>
      <c r="M12" s="81">
        <v>5</v>
      </c>
      <c r="N12" s="81">
        <v>0</v>
      </c>
      <c r="O12" s="81">
        <v>0</v>
      </c>
      <c r="P12" s="81">
        <v>0</v>
      </c>
      <c r="Q12" s="216"/>
    </row>
    <row r="13" spans="1:17" s="6" customFormat="1" ht="15" customHeight="1">
      <c r="A13" s="21" t="s">
        <v>241</v>
      </c>
      <c r="B13" s="70">
        <v>4.5</v>
      </c>
      <c r="C13" s="70">
        <v>5</v>
      </c>
      <c r="D13" s="70">
        <v>4.5</v>
      </c>
      <c r="E13" s="81">
        <v>0</v>
      </c>
      <c r="F13" s="81">
        <v>0</v>
      </c>
      <c r="G13" s="81">
        <v>0</v>
      </c>
      <c r="H13" s="81">
        <v>2</v>
      </c>
      <c r="I13" s="81">
        <v>2</v>
      </c>
      <c r="J13" s="81">
        <v>2</v>
      </c>
      <c r="K13" s="81">
        <v>0</v>
      </c>
      <c r="L13" s="81">
        <v>0</v>
      </c>
      <c r="M13" s="81">
        <v>0</v>
      </c>
      <c r="N13" s="81">
        <v>0</v>
      </c>
      <c r="O13" s="81">
        <v>0</v>
      </c>
      <c r="P13" s="81">
        <v>0</v>
      </c>
      <c r="Q13" s="216"/>
    </row>
    <row r="14" spans="1:17" s="6" customFormat="1" ht="15" customHeight="1">
      <c r="A14" s="21" t="s">
        <v>302</v>
      </c>
      <c r="B14" s="70">
        <v>5.333333333333333</v>
      </c>
      <c r="C14" s="70">
        <v>5.25</v>
      </c>
      <c r="D14" s="70">
        <v>5.2</v>
      </c>
      <c r="E14" s="81">
        <v>1</v>
      </c>
      <c r="F14" s="81">
        <v>1</v>
      </c>
      <c r="G14" s="81">
        <v>1</v>
      </c>
      <c r="H14" s="81">
        <v>1</v>
      </c>
      <c r="I14" s="81">
        <v>3</v>
      </c>
      <c r="J14" s="81">
        <v>3</v>
      </c>
      <c r="K14" s="81">
        <v>1</v>
      </c>
      <c r="L14" s="81">
        <v>0</v>
      </c>
      <c r="M14" s="81">
        <v>1</v>
      </c>
      <c r="N14" s="81">
        <v>0</v>
      </c>
      <c r="O14" s="81">
        <v>0</v>
      </c>
      <c r="P14" s="81">
        <v>0</v>
      </c>
      <c r="Q14" s="216"/>
    </row>
    <row r="15" spans="1:17" s="6" customFormat="1" ht="15" customHeight="1">
      <c r="A15" s="21" t="s">
        <v>242</v>
      </c>
      <c r="B15" s="70">
        <v>4.5</v>
      </c>
      <c r="C15" s="70">
        <v>3.4</v>
      </c>
      <c r="D15" s="70">
        <v>3.4</v>
      </c>
      <c r="E15" s="81">
        <v>0</v>
      </c>
      <c r="F15" s="81">
        <v>3</v>
      </c>
      <c r="G15" s="81">
        <v>3</v>
      </c>
      <c r="H15" s="81">
        <v>2</v>
      </c>
      <c r="I15" s="81">
        <v>2</v>
      </c>
      <c r="J15" s="81">
        <v>2</v>
      </c>
      <c r="K15" s="81">
        <v>0</v>
      </c>
      <c r="L15" s="81">
        <v>0</v>
      </c>
      <c r="M15" s="81">
        <v>0</v>
      </c>
      <c r="N15" s="81">
        <v>0</v>
      </c>
      <c r="O15" s="81">
        <v>0</v>
      </c>
      <c r="P15" s="81">
        <v>0</v>
      </c>
      <c r="Q15" s="216"/>
    </row>
    <row r="16" spans="1:17" s="6" customFormat="1" ht="15" customHeight="1">
      <c r="A16" s="21" t="s">
        <v>303</v>
      </c>
      <c r="B16" s="70">
        <v>5.4</v>
      </c>
      <c r="C16" s="70">
        <v>5.8</v>
      </c>
      <c r="D16" s="70">
        <v>6</v>
      </c>
      <c r="E16" s="81">
        <v>0</v>
      </c>
      <c r="F16" s="81">
        <v>0</v>
      </c>
      <c r="G16" s="81">
        <v>0</v>
      </c>
      <c r="H16" s="81">
        <v>4</v>
      </c>
      <c r="I16" s="81">
        <v>4</v>
      </c>
      <c r="J16" s="81">
        <v>2</v>
      </c>
      <c r="K16" s="81">
        <v>1</v>
      </c>
      <c r="L16" s="81">
        <v>1</v>
      </c>
      <c r="M16" s="81">
        <v>2</v>
      </c>
      <c r="N16" s="81">
        <v>0</v>
      </c>
      <c r="O16" s="81">
        <v>0</v>
      </c>
      <c r="P16" s="81">
        <v>0</v>
      </c>
      <c r="Q16" s="216"/>
    </row>
    <row r="17" spans="1:17" s="6" customFormat="1" ht="15" customHeight="1">
      <c r="A17" s="21" t="s">
        <v>243</v>
      </c>
      <c r="B17" s="70">
        <v>6.285714285714286</v>
      </c>
      <c r="C17" s="70">
        <v>6.286</v>
      </c>
      <c r="D17" s="70">
        <v>7</v>
      </c>
      <c r="E17" s="81">
        <v>1</v>
      </c>
      <c r="F17" s="81">
        <v>1</v>
      </c>
      <c r="G17" s="81">
        <v>1</v>
      </c>
      <c r="H17" s="81">
        <v>2</v>
      </c>
      <c r="I17" s="81">
        <v>1</v>
      </c>
      <c r="J17" s="81">
        <v>1</v>
      </c>
      <c r="K17" s="81">
        <v>4</v>
      </c>
      <c r="L17" s="81">
        <v>5</v>
      </c>
      <c r="M17" s="81">
        <v>5</v>
      </c>
      <c r="N17" s="81">
        <v>0</v>
      </c>
      <c r="O17" s="81">
        <v>0</v>
      </c>
      <c r="P17" s="81">
        <v>1</v>
      </c>
      <c r="Q17" s="216"/>
    </row>
    <row r="18" spans="1:17" s="6" customFormat="1" ht="15" customHeight="1">
      <c r="A18" s="21" t="s">
        <v>244</v>
      </c>
      <c r="B18" s="70">
        <v>7.666666666666667</v>
      </c>
      <c r="C18" s="70">
        <v>6.8</v>
      </c>
      <c r="D18" s="70">
        <v>6.6</v>
      </c>
      <c r="E18" s="81">
        <v>0</v>
      </c>
      <c r="F18" s="81">
        <v>0</v>
      </c>
      <c r="G18" s="81">
        <v>1</v>
      </c>
      <c r="H18" s="81">
        <v>1</v>
      </c>
      <c r="I18" s="81">
        <v>3</v>
      </c>
      <c r="J18" s="81">
        <v>2</v>
      </c>
      <c r="K18" s="81">
        <v>2</v>
      </c>
      <c r="L18" s="81">
        <v>2</v>
      </c>
      <c r="M18" s="81">
        <v>1</v>
      </c>
      <c r="N18" s="81">
        <v>0</v>
      </c>
      <c r="O18" s="81">
        <v>0</v>
      </c>
      <c r="P18" s="81">
        <v>1</v>
      </c>
      <c r="Q18" s="216"/>
    </row>
    <row r="19" spans="1:17" s="6" customFormat="1" ht="15" customHeight="1">
      <c r="A19" s="21" t="s">
        <v>304</v>
      </c>
      <c r="B19" s="70">
        <v>5.25</v>
      </c>
      <c r="C19" s="70">
        <v>4.6</v>
      </c>
      <c r="D19" s="70">
        <v>4.428571428571429</v>
      </c>
      <c r="E19" s="81">
        <v>1</v>
      </c>
      <c r="F19" s="81">
        <v>2</v>
      </c>
      <c r="G19" s="81">
        <v>2</v>
      </c>
      <c r="H19" s="81">
        <v>2</v>
      </c>
      <c r="I19" s="81">
        <v>2</v>
      </c>
      <c r="J19" s="81">
        <v>4</v>
      </c>
      <c r="K19" s="81">
        <v>1</v>
      </c>
      <c r="L19" s="81">
        <v>1</v>
      </c>
      <c r="M19" s="81">
        <v>1</v>
      </c>
      <c r="N19" s="81">
        <v>0</v>
      </c>
      <c r="O19" s="81">
        <v>0</v>
      </c>
      <c r="P19" s="81">
        <v>0</v>
      </c>
      <c r="Q19" s="216"/>
    </row>
    <row r="20" spans="1:17" s="5" customFormat="1" ht="19.5" customHeight="1">
      <c r="A20" s="22" t="s">
        <v>245</v>
      </c>
      <c r="B20" s="72">
        <v>5.928571428571429</v>
      </c>
      <c r="C20" s="72">
        <v>6.333</v>
      </c>
      <c r="D20" s="72">
        <v>6.461538461538462</v>
      </c>
      <c r="E20" s="71">
        <v>2</v>
      </c>
      <c r="F20" s="71">
        <v>2</v>
      </c>
      <c r="G20" s="71">
        <v>2</v>
      </c>
      <c r="H20" s="71">
        <v>7</v>
      </c>
      <c r="I20" s="71">
        <v>5</v>
      </c>
      <c r="J20" s="71">
        <v>4</v>
      </c>
      <c r="K20" s="71">
        <v>4</v>
      </c>
      <c r="L20" s="71">
        <v>3</v>
      </c>
      <c r="M20" s="71">
        <v>5</v>
      </c>
      <c r="N20" s="71">
        <v>1</v>
      </c>
      <c r="O20" s="71">
        <v>2</v>
      </c>
      <c r="P20" s="71">
        <v>2</v>
      </c>
      <c r="Q20" s="216"/>
    </row>
    <row r="21" spans="1:17" s="6" customFormat="1" ht="15" customHeight="1">
      <c r="A21" s="21" t="s">
        <v>305</v>
      </c>
      <c r="B21" s="70">
        <v>6.444444444444445</v>
      </c>
      <c r="C21" s="70">
        <v>6.444</v>
      </c>
      <c r="D21" s="70">
        <v>6.666666666666667</v>
      </c>
      <c r="E21" s="81">
        <v>1</v>
      </c>
      <c r="F21" s="81">
        <v>1</v>
      </c>
      <c r="G21" s="81">
        <v>1</v>
      </c>
      <c r="H21" s="81">
        <v>4</v>
      </c>
      <c r="I21" s="81">
        <v>4</v>
      </c>
      <c r="J21" s="81">
        <v>3</v>
      </c>
      <c r="K21" s="81">
        <v>3</v>
      </c>
      <c r="L21" s="81">
        <v>3</v>
      </c>
      <c r="M21" s="81">
        <v>4</v>
      </c>
      <c r="N21" s="81">
        <v>1</v>
      </c>
      <c r="O21" s="81">
        <v>1</v>
      </c>
      <c r="P21" s="81">
        <v>1</v>
      </c>
      <c r="Q21" s="216"/>
    </row>
    <row r="22" spans="1:17" s="6" customFormat="1" ht="15" customHeight="1">
      <c r="A22" s="21" t="s">
        <v>246</v>
      </c>
      <c r="B22" s="70">
        <v>9</v>
      </c>
      <c r="C22" s="70">
        <v>10</v>
      </c>
      <c r="D22" s="70">
        <v>10</v>
      </c>
      <c r="E22" s="81">
        <v>0</v>
      </c>
      <c r="F22" s="81">
        <v>0</v>
      </c>
      <c r="G22" s="81">
        <v>0</v>
      </c>
      <c r="H22" s="81">
        <v>0</v>
      </c>
      <c r="I22" s="81">
        <v>0</v>
      </c>
      <c r="J22" s="81">
        <v>0</v>
      </c>
      <c r="K22" s="81">
        <v>1</v>
      </c>
      <c r="L22" s="81">
        <v>0</v>
      </c>
      <c r="M22" s="81">
        <v>0</v>
      </c>
      <c r="N22" s="81">
        <v>0</v>
      </c>
      <c r="O22" s="81">
        <v>1</v>
      </c>
      <c r="P22" s="81">
        <v>1</v>
      </c>
      <c r="Q22" s="216"/>
    </row>
    <row r="23" spans="1:17" s="6" customFormat="1" ht="15" customHeight="1">
      <c r="A23" s="21" t="s">
        <v>306</v>
      </c>
      <c r="B23" s="70">
        <v>4</v>
      </c>
      <c r="C23" s="70">
        <v>4</v>
      </c>
      <c r="D23" s="70">
        <v>4.666666666666667</v>
      </c>
      <c r="E23" s="81">
        <v>1</v>
      </c>
      <c r="F23" s="81">
        <v>1</v>
      </c>
      <c r="G23" s="81">
        <v>1</v>
      </c>
      <c r="H23" s="81">
        <v>3</v>
      </c>
      <c r="I23" s="81">
        <v>1</v>
      </c>
      <c r="J23" s="81">
        <v>1</v>
      </c>
      <c r="K23" s="81">
        <v>0</v>
      </c>
      <c r="L23" s="81">
        <v>0</v>
      </c>
      <c r="M23" s="81">
        <v>1</v>
      </c>
      <c r="N23" s="81">
        <v>0</v>
      </c>
      <c r="O23" s="81">
        <v>0</v>
      </c>
      <c r="P23" s="81">
        <v>0</v>
      </c>
      <c r="Q23" s="216"/>
    </row>
    <row r="24" spans="1:17" s="6" customFormat="1" ht="19.5" customHeight="1">
      <c r="A24" s="23" t="s">
        <v>307</v>
      </c>
      <c r="B24" s="79">
        <v>5.7</v>
      </c>
      <c r="C24" s="79">
        <v>5.788</v>
      </c>
      <c r="D24" s="79">
        <v>5.855072463768116</v>
      </c>
      <c r="E24" s="90">
        <v>8</v>
      </c>
      <c r="F24" s="73">
        <v>12</v>
      </c>
      <c r="G24" s="73">
        <v>12</v>
      </c>
      <c r="H24" s="90">
        <v>32</v>
      </c>
      <c r="I24" s="73">
        <v>32</v>
      </c>
      <c r="J24" s="73">
        <v>29</v>
      </c>
      <c r="K24" s="90">
        <v>19</v>
      </c>
      <c r="L24" s="73">
        <v>19</v>
      </c>
      <c r="M24" s="73">
        <v>23</v>
      </c>
      <c r="N24" s="90">
        <v>1</v>
      </c>
      <c r="O24" s="73">
        <v>3</v>
      </c>
      <c r="P24" s="73">
        <v>5</v>
      </c>
      <c r="Q24" s="216"/>
    </row>
    <row r="25" spans="1:17" s="6" customFormat="1" ht="19.5" customHeight="1">
      <c r="A25" s="24" t="s">
        <v>249</v>
      </c>
      <c r="B25" s="98"/>
      <c r="C25" s="98"/>
      <c r="D25" s="98"/>
      <c r="E25" s="99"/>
      <c r="F25" s="99"/>
      <c r="G25" s="99"/>
      <c r="H25" s="81"/>
      <c r="I25" s="99"/>
      <c r="J25" s="99"/>
      <c r="K25" s="81"/>
      <c r="L25" s="99"/>
      <c r="M25" s="99"/>
      <c r="N25" s="81"/>
      <c r="O25" s="329"/>
      <c r="P25" s="329"/>
      <c r="Q25" s="216"/>
    </row>
    <row r="26" spans="1:17" s="6" customFormat="1" ht="15" customHeight="1">
      <c r="A26" s="21" t="s">
        <v>308</v>
      </c>
      <c r="B26" s="70">
        <v>6.62962962962963</v>
      </c>
      <c r="C26" s="70">
        <v>7.154</v>
      </c>
      <c r="D26" s="70">
        <v>7</v>
      </c>
      <c r="E26" s="81">
        <v>1</v>
      </c>
      <c r="F26" s="81">
        <v>1</v>
      </c>
      <c r="G26" s="81">
        <v>1</v>
      </c>
      <c r="H26" s="81">
        <v>11</v>
      </c>
      <c r="I26" s="81">
        <v>9</v>
      </c>
      <c r="J26" s="81">
        <v>11</v>
      </c>
      <c r="K26" s="81">
        <v>14</v>
      </c>
      <c r="L26" s="81">
        <v>13</v>
      </c>
      <c r="M26" s="81">
        <v>13</v>
      </c>
      <c r="N26" s="81">
        <v>1</v>
      </c>
      <c r="O26" s="81">
        <v>3</v>
      </c>
      <c r="P26" s="81">
        <v>4</v>
      </c>
      <c r="Q26" s="216"/>
    </row>
    <row r="27" spans="1:17" s="6" customFormat="1" ht="15" customHeight="1">
      <c r="A27" s="21" t="s">
        <v>309</v>
      </c>
      <c r="B27" s="70"/>
      <c r="C27" s="70"/>
      <c r="D27" s="70"/>
      <c r="E27" s="81"/>
      <c r="F27" s="81"/>
      <c r="G27" s="81"/>
      <c r="H27" s="81"/>
      <c r="I27" s="81"/>
      <c r="J27" s="81"/>
      <c r="K27" s="81"/>
      <c r="L27" s="81"/>
      <c r="M27" s="81"/>
      <c r="N27" s="81"/>
      <c r="O27" s="81"/>
      <c r="P27" s="81"/>
      <c r="Q27" s="216"/>
    </row>
    <row r="28" spans="1:17" s="6" customFormat="1" ht="15" customHeight="1">
      <c r="A28" s="25" t="s">
        <v>250</v>
      </c>
      <c r="B28" s="70">
        <v>5.833333333333333</v>
      </c>
      <c r="C28" s="70">
        <v>5.778</v>
      </c>
      <c r="D28" s="70">
        <v>6.157894736842105</v>
      </c>
      <c r="E28" s="81">
        <v>0</v>
      </c>
      <c r="F28" s="81">
        <v>0</v>
      </c>
      <c r="G28" s="81">
        <v>1</v>
      </c>
      <c r="H28" s="81">
        <v>5</v>
      </c>
      <c r="I28" s="81">
        <v>8</v>
      </c>
      <c r="J28" s="81">
        <v>9</v>
      </c>
      <c r="K28" s="81">
        <v>1</v>
      </c>
      <c r="L28" s="81">
        <v>1</v>
      </c>
      <c r="M28" s="81">
        <v>8</v>
      </c>
      <c r="N28" s="81">
        <v>0</v>
      </c>
      <c r="O28" s="81">
        <v>0</v>
      </c>
      <c r="P28" s="81">
        <v>1</v>
      </c>
      <c r="Q28" s="216"/>
    </row>
    <row r="29" spans="1:17" s="6" customFormat="1" ht="15" customHeight="1">
      <c r="A29" s="25" t="s">
        <v>251</v>
      </c>
      <c r="B29" s="70">
        <v>5</v>
      </c>
      <c r="C29" s="70">
        <v>4.714</v>
      </c>
      <c r="D29" s="70">
        <v>3.6</v>
      </c>
      <c r="E29" s="81">
        <v>1</v>
      </c>
      <c r="F29" s="81">
        <v>2</v>
      </c>
      <c r="G29" s="81">
        <v>4</v>
      </c>
      <c r="H29" s="81">
        <v>4</v>
      </c>
      <c r="I29" s="81">
        <v>4</v>
      </c>
      <c r="J29" s="81">
        <v>1</v>
      </c>
      <c r="K29" s="81">
        <v>2</v>
      </c>
      <c r="L29" s="81">
        <v>1</v>
      </c>
      <c r="M29" s="81">
        <v>0</v>
      </c>
      <c r="N29" s="81">
        <v>0</v>
      </c>
      <c r="O29" s="81">
        <v>0</v>
      </c>
      <c r="P29" s="81">
        <v>0</v>
      </c>
      <c r="Q29" s="216"/>
    </row>
    <row r="30" spans="1:17" s="6" customFormat="1" ht="15" customHeight="1">
      <c r="A30" s="25" t="s">
        <v>252</v>
      </c>
      <c r="B30" s="70">
        <v>5.222222222222222</v>
      </c>
      <c r="C30" s="70">
        <v>5.375</v>
      </c>
      <c r="D30" s="70">
        <v>5.666666666666667</v>
      </c>
      <c r="E30" s="81">
        <v>2</v>
      </c>
      <c r="F30" s="81">
        <v>2</v>
      </c>
      <c r="G30" s="81">
        <v>0</v>
      </c>
      <c r="H30" s="81">
        <v>5</v>
      </c>
      <c r="I30" s="81">
        <v>3</v>
      </c>
      <c r="J30" s="81">
        <v>2</v>
      </c>
      <c r="K30" s="81">
        <v>2</v>
      </c>
      <c r="L30" s="81">
        <v>3</v>
      </c>
      <c r="M30" s="81">
        <v>1</v>
      </c>
      <c r="N30" s="81">
        <v>0</v>
      </c>
      <c r="O30" s="81">
        <v>0</v>
      </c>
      <c r="P30" s="81">
        <v>0</v>
      </c>
      <c r="Q30" s="216"/>
    </row>
    <row r="31" spans="1:17" s="6" customFormat="1" ht="15" customHeight="1">
      <c r="A31" s="25" t="s">
        <v>253</v>
      </c>
      <c r="B31" s="70">
        <v>4.181818181818182</v>
      </c>
      <c r="C31" s="70">
        <v>4.2</v>
      </c>
      <c r="D31" s="70">
        <v>3.769230769230769</v>
      </c>
      <c r="E31" s="81">
        <v>4</v>
      </c>
      <c r="F31" s="81">
        <v>7</v>
      </c>
      <c r="G31" s="81">
        <v>6</v>
      </c>
      <c r="H31" s="81">
        <v>7</v>
      </c>
      <c r="I31" s="81">
        <v>8</v>
      </c>
      <c r="J31" s="81">
        <v>6</v>
      </c>
      <c r="K31" s="81">
        <v>0</v>
      </c>
      <c r="L31" s="81">
        <v>1</v>
      </c>
      <c r="M31" s="81">
        <v>1</v>
      </c>
      <c r="N31" s="81">
        <v>0</v>
      </c>
      <c r="O31" s="81">
        <v>0</v>
      </c>
      <c r="P31" s="81">
        <v>0</v>
      </c>
      <c r="Q31" s="216"/>
    </row>
    <row r="32" spans="1:17" s="5" customFormat="1" ht="19.5" customHeight="1">
      <c r="A32" s="23" t="s">
        <v>307</v>
      </c>
      <c r="B32" s="74">
        <v>5.7</v>
      </c>
      <c r="C32" s="74">
        <v>5.788</v>
      </c>
      <c r="D32" s="74">
        <v>5.855072463768116</v>
      </c>
      <c r="E32" s="90">
        <v>8</v>
      </c>
      <c r="F32" s="90">
        <v>12</v>
      </c>
      <c r="G32" s="90">
        <v>12</v>
      </c>
      <c r="H32" s="90">
        <v>32</v>
      </c>
      <c r="I32" s="90">
        <v>32</v>
      </c>
      <c r="J32" s="90">
        <v>29</v>
      </c>
      <c r="K32" s="90">
        <v>19</v>
      </c>
      <c r="L32" s="90">
        <v>19</v>
      </c>
      <c r="M32" s="90">
        <v>23</v>
      </c>
      <c r="N32" s="90">
        <v>1</v>
      </c>
      <c r="O32" s="90">
        <v>3</v>
      </c>
      <c r="P32" s="90">
        <v>5</v>
      </c>
      <c r="Q32" s="216"/>
    </row>
    <row r="33" ht="11.25">
      <c r="A33" s="2" t="s">
        <v>375</v>
      </c>
    </row>
    <row r="35" spans="2:16" ht="11.25">
      <c r="B35" s="17"/>
      <c r="C35" s="17"/>
      <c r="D35" s="17"/>
      <c r="E35" s="17"/>
      <c r="F35" s="17"/>
      <c r="G35" s="17"/>
      <c r="H35" s="17"/>
      <c r="I35" s="17"/>
      <c r="J35" s="17"/>
      <c r="K35" s="17"/>
      <c r="L35" s="17"/>
      <c r="M35" s="17"/>
      <c r="N35" s="17"/>
      <c r="O35" s="17"/>
      <c r="P35" s="17"/>
    </row>
    <row r="36" spans="1:3" ht="11.25">
      <c r="A36" s="8"/>
      <c r="B36" s="8"/>
      <c r="C36" s="8"/>
    </row>
    <row r="37" spans="1:6" ht="11.25">
      <c r="A37" s="8"/>
      <c r="B37" s="8"/>
      <c r="C37" s="8"/>
      <c r="F37" s="330"/>
    </row>
    <row r="38" spans="1:3" ht="11.25">
      <c r="A38" s="8"/>
      <c r="B38" s="8"/>
      <c r="C38" s="8"/>
    </row>
    <row r="39" spans="1:3" ht="11.25">
      <c r="A39" s="8"/>
      <c r="B39" s="8"/>
      <c r="C39" s="8"/>
    </row>
  </sheetData>
  <mergeCells count="9">
    <mergeCell ref="A2:K2"/>
    <mergeCell ref="A3:K3"/>
    <mergeCell ref="F5:P6"/>
    <mergeCell ref="E7:G7"/>
    <mergeCell ref="B7:D7"/>
    <mergeCell ref="H7:J7"/>
    <mergeCell ref="K7:M7"/>
    <mergeCell ref="N7:P7"/>
    <mergeCell ref="B5:D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35.xml><?xml version="1.0" encoding="utf-8"?>
<worksheet xmlns="http://schemas.openxmlformats.org/spreadsheetml/2006/main" xmlns:r="http://schemas.openxmlformats.org/officeDocument/2006/relationships">
  <sheetPr codeName="Hoja34"/>
  <dimension ref="A2:T57"/>
  <sheetViews>
    <sheetView zoomScaleSheetLayoutView="100" workbookViewId="0" topLeftCell="A1">
      <selection activeCell="A39" sqref="A39"/>
    </sheetView>
  </sheetViews>
  <sheetFormatPr defaultColWidth="11.421875" defaultRowHeight="12.75"/>
  <cols>
    <col min="1" max="1" width="37.7109375" style="6" customWidth="1"/>
    <col min="2" max="4" width="7.140625" style="6" customWidth="1"/>
    <col min="5" max="7" width="7.57421875" style="6" customWidth="1"/>
    <col min="8" max="19" width="7.140625" style="6" customWidth="1"/>
    <col min="20" max="16384" width="11.57421875" style="6" customWidth="1"/>
  </cols>
  <sheetData>
    <row r="2" spans="1:11" s="48" customFormat="1" ht="12.75" customHeight="1">
      <c r="A2" s="530"/>
      <c r="B2" s="530"/>
      <c r="C2" s="530"/>
      <c r="D2" s="530"/>
      <c r="E2" s="530"/>
      <c r="F2" s="530"/>
      <c r="G2" s="530"/>
      <c r="H2" s="530"/>
      <c r="I2" s="530"/>
      <c r="J2" s="530"/>
      <c r="K2" s="530"/>
    </row>
    <row r="3" spans="1:19" s="48" customFormat="1" ht="24.75" customHeight="1">
      <c r="A3" s="479" t="s">
        <v>208</v>
      </c>
      <c r="B3" s="479"/>
      <c r="C3" s="479"/>
      <c r="D3" s="479"/>
      <c r="E3" s="479"/>
      <c r="F3" s="479"/>
      <c r="G3" s="479"/>
      <c r="H3" s="479"/>
      <c r="I3" s="479"/>
      <c r="J3" s="479"/>
      <c r="K3" s="479"/>
      <c r="L3" s="474"/>
      <c r="M3" s="474"/>
      <c r="N3" s="321"/>
      <c r="O3" s="321"/>
      <c r="P3" s="321"/>
      <c r="Q3" s="321"/>
      <c r="R3" s="321"/>
      <c r="S3" s="27" t="s">
        <v>209</v>
      </c>
    </row>
    <row r="4" spans="4:11" ht="9" customHeight="1">
      <c r="D4" s="30"/>
      <c r="E4" s="30"/>
      <c r="F4" s="30"/>
      <c r="G4" s="30"/>
      <c r="H4" s="30"/>
      <c r="I4" s="30"/>
      <c r="J4" s="30"/>
      <c r="K4" s="30"/>
    </row>
    <row r="5" spans="1:19" ht="36.75" customHeight="1">
      <c r="A5" s="488"/>
      <c r="B5" s="470" t="s">
        <v>277</v>
      </c>
      <c r="C5" s="470"/>
      <c r="D5" s="470"/>
      <c r="E5" s="466" t="s">
        <v>278</v>
      </c>
      <c r="F5" s="466"/>
      <c r="G5" s="466"/>
      <c r="H5" s="449" t="s">
        <v>210</v>
      </c>
      <c r="I5" s="449"/>
      <c r="J5" s="449"/>
      <c r="K5" s="449"/>
      <c r="L5" s="449"/>
      <c r="M5" s="449"/>
      <c r="N5" s="449"/>
      <c r="O5" s="449"/>
      <c r="P5" s="449"/>
      <c r="Q5" s="449"/>
      <c r="R5" s="449"/>
      <c r="S5" s="449"/>
    </row>
    <row r="6" spans="1:19" ht="39" customHeight="1">
      <c r="A6" s="488"/>
      <c r="B6" s="470"/>
      <c r="C6" s="470"/>
      <c r="D6" s="470"/>
      <c r="E6" s="466"/>
      <c r="F6" s="466"/>
      <c r="G6" s="466"/>
      <c r="H6" s="470" t="s">
        <v>491</v>
      </c>
      <c r="I6" s="470"/>
      <c r="J6" s="470"/>
      <c r="K6" s="470" t="s">
        <v>279</v>
      </c>
      <c r="L6" s="470"/>
      <c r="M6" s="470"/>
      <c r="N6" s="470" t="s">
        <v>493</v>
      </c>
      <c r="O6" s="470"/>
      <c r="P6" s="470"/>
      <c r="Q6" s="470" t="s">
        <v>280</v>
      </c>
      <c r="R6" s="470"/>
      <c r="S6" s="470"/>
    </row>
    <row r="7" spans="1:19" ht="38.25" customHeight="1">
      <c r="A7" s="488"/>
      <c r="B7" s="449"/>
      <c r="C7" s="449"/>
      <c r="D7" s="449"/>
      <c r="E7" s="462"/>
      <c r="F7" s="462"/>
      <c r="G7" s="462"/>
      <c r="H7" s="449"/>
      <c r="I7" s="449"/>
      <c r="J7" s="449"/>
      <c r="K7" s="449"/>
      <c r="L7" s="449"/>
      <c r="M7" s="449"/>
      <c r="N7" s="449"/>
      <c r="O7" s="449"/>
      <c r="P7" s="449"/>
      <c r="Q7" s="449"/>
      <c r="R7" s="449"/>
      <c r="S7" s="449"/>
    </row>
    <row r="8" spans="1:19" ht="18" customHeight="1">
      <c r="A8" s="35"/>
      <c r="B8" s="19">
        <v>2009</v>
      </c>
      <c r="C8" s="19">
        <v>2008</v>
      </c>
      <c r="D8" s="19">
        <v>2007</v>
      </c>
      <c r="E8" s="19">
        <v>2009</v>
      </c>
      <c r="F8" s="19">
        <v>2008</v>
      </c>
      <c r="G8" s="19">
        <v>2007</v>
      </c>
      <c r="H8" s="19">
        <v>2009</v>
      </c>
      <c r="I8" s="19">
        <v>2008</v>
      </c>
      <c r="J8" s="19">
        <v>2007</v>
      </c>
      <c r="K8" s="19">
        <v>2009</v>
      </c>
      <c r="L8" s="19">
        <v>2008</v>
      </c>
      <c r="M8" s="19">
        <v>2007</v>
      </c>
      <c r="N8" s="19">
        <v>2009</v>
      </c>
      <c r="O8" s="19">
        <v>2008</v>
      </c>
      <c r="P8" s="19">
        <v>2007</v>
      </c>
      <c r="Q8" s="19">
        <v>2009</v>
      </c>
      <c r="R8" s="19">
        <v>2008</v>
      </c>
      <c r="S8" s="19">
        <v>2007</v>
      </c>
    </row>
    <row r="9" spans="1:20" ht="15" customHeight="1">
      <c r="A9" s="20" t="s">
        <v>239</v>
      </c>
      <c r="B9" s="260">
        <v>46</v>
      </c>
      <c r="C9" s="260">
        <v>54</v>
      </c>
      <c r="D9" s="260">
        <v>56</v>
      </c>
      <c r="E9" s="68">
        <v>65.21739130434783</v>
      </c>
      <c r="F9" s="68">
        <v>64.81481481481481</v>
      </c>
      <c r="G9" s="68">
        <v>60.71428571428571</v>
      </c>
      <c r="H9" s="68">
        <v>29.343629343629345</v>
      </c>
      <c r="I9" s="68">
        <v>30.32258064516129</v>
      </c>
      <c r="J9" s="68">
        <v>28.4375</v>
      </c>
      <c r="K9" s="68">
        <v>44.78764478764479</v>
      </c>
      <c r="L9" s="68">
        <v>46.45161290322581</v>
      </c>
      <c r="M9" s="68">
        <v>48.75</v>
      </c>
      <c r="N9" s="68">
        <v>20.84942084942085</v>
      </c>
      <c r="O9" s="68">
        <v>19.35483870967742</v>
      </c>
      <c r="P9" s="68">
        <v>18.125</v>
      </c>
      <c r="Q9" s="68">
        <v>5.019305019305019</v>
      </c>
      <c r="R9" s="68">
        <v>3.870967741935484</v>
      </c>
      <c r="S9" s="68">
        <v>4.6875</v>
      </c>
      <c r="T9" s="38"/>
    </row>
    <row r="10" spans="1:20" ht="15" customHeight="1">
      <c r="A10" s="21" t="s">
        <v>240</v>
      </c>
      <c r="B10" s="69">
        <v>9</v>
      </c>
      <c r="C10" s="69">
        <v>11</v>
      </c>
      <c r="D10" s="69">
        <v>11</v>
      </c>
      <c r="E10" s="70">
        <v>77.77777777777779</v>
      </c>
      <c r="F10" s="70">
        <v>72.72727272727273</v>
      </c>
      <c r="G10" s="70">
        <v>72.72727272727273</v>
      </c>
      <c r="H10" s="70">
        <v>31.914893617021278</v>
      </c>
      <c r="I10" s="70">
        <v>28.78787878787879</v>
      </c>
      <c r="J10" s="70">
        <v>23.18840579710145</v>
      </c>
      <c r="K10" s="70">
        <v>44.680851063829785</v>
      </c>
      <c r="L10" s="70">
        <v>51.515151515151516</v>
      </c>
      <c r="M10" s="70">
        <v>55.072463768115945</v>
      </c>
      <c r="N10" s="70">
        <v>21.27659574468085</v>
      </c>
      <c r="O10" s="70">
        <v>15.151515151515152</v>
      </c>
      <c r="P10" s="70">
        <v>13.043478260869565</v>
      </c>
      <c r="Q10" s="70">
        <v>2.127659574468085</v>
      </c>
      <c r="R10" s="70">
        <v>4.545454545454546</v>
      </c>
      <c r="S10" s="70">
        <v>8.695652173913043</v>
      </c>
      <c r="T10" s="38"/>
    </row>
    <row r="11" spans="1:20" ht="15" customHeight="1">
      <c r="A11" s="21" t="s">
        <v>300</v>
      </c>
      <c r="B11" s="69">
        <v>4</v>
      </c>
      <c r="C11" s="69">
        <v>3</v>
      </c>
      <c r="D11" s="69">
        <v>2</v>
      </c>
      <c r="E11" s="70">
        <v>75</v>
      </c>
      <c r="F11" s="70">
        <v>100</v>
      </c>
      <c r="G11" s="70">
        <v>100</v>
      </c>
      <c r="H11" s="70">
        <v>21.052631578947366</v>
      </c>
      <c r="I11" s="70">
        <v>21.428571428571427</v>
      </c>
      <c r="J11" s="70">
        <v>12.5</v>
      </c>
      <c r="K11" s="70">
        <v>63.1578947368421</v>
      </c>
      <c r="L11" s="70">
        <v>50</v>
      </c>
      <c r="M11" s="70">
        <v>37.5</v>
      </c>
      <c r="N11" s="70">
        <v>5.263157894736842</v>
      </c>
      <c r="O11" s="70">
        <v>28.57142857142857</v>
      </c>
      <c r="P11" s="70">
        <v>37.5</v>
      </c>
      <c r="Q11" s="70">
        <v>10.526315789473683</v>
      </c>
      <c r="R11" s="70">
        <v>0</v>
      </c>
      <c r="S11" s="70">
        <v>12.5</v>
      </c>
      <c r="T11" s="38"/>
    </row>
    <row r="12" spans="1:20" ht="15" customHeight="1">
      <c r="A12" s="21" t="s">
        <v>301</v>
      </c>
      <c r="B12" s="69">
        <v>7</v>
      </c>
      <c r="C12" s="69">
        <v>7</v>
      </c>
      <c r="D12" s="69">
        <v>7</v>
      </c>
      <c r="E12" s="70">
        <v>42.857142857142854</v>
      </c>
      <c r="F12" s="70">
        <v>28.57142857142857</v>
      </c>
      <c r="G12" s="70">
        <v>42.857142857142854</v>
      </c>
      <c r="H12" s="70">
        <v>27.27272727272727</v>
      </c>
      <c r="I12" s="70">
        <v>29.78723404255319</v>
      </c>
      <c r="J12" s="70">
        <v>27.659574468085108</v>
      </c>
      <c r="K12" s="70">
        <v>50</v>
      </c>
      <c r="L12" s="70">
        <v>46.808510638297875</v>
      </c>
      <c r="M12" s="70">
        <v>48.93617021276596</v>
      </c>
      <c r="N12" s="70">
        <v>13.636363636363635</v>
      </c>
      <c r="O12" s="70">
        <v>17.02127659574468</v>
      </c>
      <c r="P12" s="70">
        <v>21.27659574468085</v>
      </c>
      <c r="Q12" s="70">
        <v>9.090909090909092</v>
      </c>
      <c r="R12" s="70">
        <v>6.382978723404255</v>
      </c>
      <c r="S12" s="70">
        <v>2.127659574468085</v>
      </c>
      <c r="T12" s="38"/>
    </row>
    <row r="13" spans="1:20" ht="15" customHeight="1">
      <c r="A13" s="21" t="s">
        <v>241</v>
      </c>
      <c r="B13" s="69">
        <v>2</v>
      </c>
      <c r="C13" s="69">
        <v>2</v>
      </c>
      <c r="D13" s="69">
        <v>2</v>
      </c>
      <c r="E13" s="70">
        <v>50</v>
      </c>
      <c r="F13" s="70">
        <v>50</v>
      </c>
      <c r="G13" s="70">
        <v>0</v>
      </c>
      <c r="H13" s="70">
        <v>44.44444444444444</v>
      </c>
      <c r="I13" s="70">
        <v>50</v>
      </c>
      <c r="J13" s="70">
        <v>66.66666666666666</v>
      </c>
      <c r="K13" s="70">
        <v>22.22222222222222</v>
      </c>
      <c r="L13" s="70">
        <v>20</v>
      </c>
      <c r="M13" s="70">
        <v>11.11111111111111</v>
      </c>
      <c r="N13" s="70">
        <v>11.11111111111111</v>
      </c>
      <c r="O13" s="70">
        <v>10</v>
      </c>
      <c r="P13" s="70">
        <v>11.11111111111111</v>
      </c>
      <c r="Q13" s="70">
        <v>22.22222222222222</v>
      </c>
      <c r="R13" s="70">
        <v>20</v>
      </c>
      <c r="S13" s="70">
        <v>11.11111111111111</v>
      </c>
      <c r="T13" s="38"/>
    </row>
    <row r="14" spans="1:20" ht="15" customHeight="1">
      <c r="A14" s="21" t="s">
        <v>302</v>
      </c>
      <c r="B14" s="69">
        <v>3</v>
      </c>
      <c r="C14" s="69">
        <v>4</v>
      </c>
      <c r="D14" s="69">
        <v>5</v>
      </c>
      <c r="E14" s="70">
        <v>66.66666666666666</v>
      </c>
      <c r="F14" s="70">
        <v>100</v>
      </c>
      <c r="G14" s="70">
        <v>60</v>
      </c>
      <c r="H14" s="70">
        <v>37.5</v>
      </c>
      <c r="I14" s="70">
        <v>28.57142857142857</v>
      </c>
      <c r="J14" s="70">
        <v>23.076923076923077</v>
      </c>
      <c r="K14" s="70">
        <v>25</v>
      </c>
      <c r="L14" s="70">
        <v>42.857142857142854</v>
      </c>
      <c r="M14" s="70">
        <v>46.15384615384615</v>
      </c>
      <c r="N14" s="70">
        <v>31.25</v>
      </c>
      <c r="O14" s="70">
        <v>23.809523809523807</v>
      </c>
      <c r="P14" s="70">
        <v>23.076923076923077</v>
      </c>
      <c r="Q14" s="70">
        <v>6.25</v>
      </c>
      <c r="R14" s="70">
        <v>4.761904761904762</v>
      </c>
      <c r="S14" s="70">
        <v>7.6923076923076925</v>
      </c>
      <c r="T14" s="38"/>
    </row>
    <row r="15" spans="1:20" ht="15" customHeight="1">
      <c r="A15" s="21" t="s">
        <v>242</v>
      </c>
      <c r="B15" s="69">
        <v>2</v>
      </c>
      <c r="C15" s="69">
        <v>5</v>
      </c>
      <c r="D15" s="69">
        <v>5</v>
      </c>
      <c r="E15" s="70">
        <v>50</v>
      </c>
      <c r="F15" s="70">
        <v>60</v>
      </c>
      <c r="G15" s="70">
        <v>60</v>
      </c>
      <c r="H15" s="70">
        <v>22.22222222222222</v>
      </c>
      <c r="I15" s="70">
        <v>35.294117647058826</v>
      </c>
      <c r="J15" s="70">
        <v>35.294117647058826</v>
      </c>
      <c r="K15" s="70">
        <v>33.33333333333333</v>
      </c>
      <c r="L15" s="70">
        <v>35.294117647058826</v>
      </c>
      <c r="M15" s="70">
        <v>35.294117647058826</v>
      </c>
      <c r="N15" s="70">
        <v>33.33333333333333</v>
      </c>
      <c r="O15" s="70">
        <v>23.52941176470588</v>
      </c>
      <c r="P15" s="70">
        <v>23.52941176470588</v>
      </c>
      <c r="Q15" s="70">
        <v>11.11111111111111</v>
      </c>
      <c r="R15" s="70">
        <v>5.88235294117647</v>
      </c>
      <c r="S15" s="70">
        <v>5.88235294117647</v>
      </c>
      <c r="T15" s="38"/>
    </row>
    <row r="16" spans="1:20" ht="15" customHeight="1">
      <c r="A16" s="21" t="s">
        <v>303</v>
      </c>
      <c r="B16" s="69">
        <v>5</v>
      </c>
      <c r="C16" s="69">
        <v>5</v>
      </c>
      <c r="D16" s="69">
        <v>4</v>
      </c>
      <c r="E16" s="70">
        <v>100</v>
      </c>
      <c r="F16" s="70">
        <v>100</v>
      </c>
      <c r="G16" s="70">
        <v>100</v>
      </c>
      <c r="H16" s="70">
        <v>29.629629629629626</v>
      </c>
      <c r="I16" s="70">
        <v>27.586206896551722</v>
      </c>
      <c r="J16" s="70">
        <v>29.166666666666668</v>
      </c>
      <c r="K16" s="70">
        <v>44.44444444444444</v>
      </c>
      <c r="L16" s="70">
        <v>44.827586206896555</v>
      </c>
      <c r="M16" s="70">
        <v>41.66666666666667</v>
      </c>
      <c r="N16" s="70">
        <v>25.925925925925924</v>
      </c>
      <c r="O16" s="70">
        <v>27.586206896551722</v>
      </c>
      <c r="P16" s="70">
        <v>25</v>
      </c>
      <c r="Q16" s="70">
        <v>0</v>
      </c>
      <c r="R16" s="70">
        <v>0</v>
      </c>
      <c r="S16" s="70">
        <v>4.166666666666666</v>
      </c>
      <c r="T16" s="38"/>
    </row>
    <row r="17" spans="1:20" ht="15" customHeight="1">
      <c r="A17" s="21" t="s">
        <v>243</v>
      </c>
      <c r="B17" s="69">
        <v>7</v>
      </c>
      <c r="C17" s="69">
        <v>7</v>
      </c>
      <c r="D17" s="69">
        <v>8</v>
      </c>
      <c r="E17" s="70">
        <v>71.42857142857143</v>
      </c>
      <c r="F17" s="70">
        <v>71.42857142857143</v>
      </c>
      <c r="G17" s="70">
        <v>87.5</v>
      </c>
      <c r="H17" s="70">
        <v>31.818181818181817</v>
      </c>
      <c r="I17" s="70">
        <v>31.818181818181817</v>
      </c>
      <c r="J17" s="70">
        <v>26.785714285714285</v>
      </c>
      <c r="K17" s="70">
        <v>36.36363636363637</v>
      </c>
      <c r="L17" s="70">
        <v>40.909090909090914</v>
      </c>
      <c r="M17" s="70">
        <v>48.214285714285715</v>
      </c>
      <c r="N17" s="70">
        <v>31.818181818181817</v>
      </c>
      <c r="O17" s="70">
        <v>27.27272727272727</v>
      </c>
      <c r="P17" s="70">
        <v>21.428571428571427</v>
      </c>
      <c r="Q17" s="70">
        <v>0</v>
      </c>
      <c r="R17" s="70">
        <v>0</v>
      </c>
      <c r="S17" s="70">
        <v>3.571428571428571</v>
      </c>
      <c r="T17" s="38"/>
    </row>
    <row r="18" spans="1:20" ht="15" customHeight="1">
      <c r="A18" s="21" t="s">
        <v>244</v>
      </c>
      <c r="B18" s="69">
        <v>3</v>
      </c>
      <c r="C18" s="69">
        <v>5</v>
      </c>
      <c r="D18" s="69">
        <v>5</v>
      </c>
      <c r="E18" s="70">
        <v>66.66666666666666</v>
      </c>
      <c r="F18" s="70">
        <v>40</v>
      </c>
      <c r="G18" s="70">
        <v>60</v>
      </c>
      <c r="H18" s="70">
        <v>26.08695652173913</v>
      </c>
      <c r="I18" s="70">
        <v>23.52941176470588</v>
      </c>
      <c r="J18" s="70">
        <v>27.27272727272727</v>
      </c>
      <c r="K18" s="70">
        <v>43.47826086956522</v>
      </c>
      <c r="L18" s="70">
        <v>52.94117647058824</v>
      </c>
      <c r="M18" s="70">
        <v>51.515151515151516</v>
      </c>
      <c r="N18" s="70">
        <v>26.08695652173913</v>
      </c>
      <c r="O18" s="70">
        <v>20.588235294117645</v>
      </c>
      <c r="P18" s="70">
        <v>21.21212121212121</v>
      </c>
      <c r="Q18" s="70">
        <v>4.3478260869565215</v>
      </c>
      <c r="R18" s="70">
        <v>2.941176470588235</v>
      </c>
      <c r="S18" s="70">
        <v>0</v>
      </c>
      <c r="T18" s="38"/>
    </row>
    <row r="19" spans="1:20" ht="15" customHeight="1">
      <c r="A19" s="21" t="s">
        <v>304</v>
      </c>
      <c r="B19" s="69">
        <v>4</v>
      </c>
      <c r="C19" s="69">
        <v>5</v>
      </c>
      <c r="D19" s="69">
        <v>7</v>
      </c>
      <c r="E19" s="70">
        <v>25</v>
      </c>
      <c r="F19" s="70">
        <v>40</v>
      </c>
      <c r="G19" s="70">
        <v>14.285714285714285</v>
      </c>
      <c r="H19" s="70">
        <v>23.809523809523807</v>
      </c>
      <c r="I19" s="70">
        <v>30.434782608695656</v>
      </c>
      <c r="J19" s="70">
        <v>38.70967741935484</v>
      </c>
      <c r="K19" s="70">
        <v>66.66666666666666</v>
      </c>
      <c r="L19" s="70">
        <v>65.21739130434783</v>
      </c>
      <c r="M19" s="70">
        <v>61.29032258064516</v>
      </c>
      <c r="N19" s="70">
        <v>4.761904761904762</v>
      </c>
      <c r="O19" s="70">
        <v>4.3478260869565215</v>
      </c>
      <c r="P19" s="70">
        <v>0</v>
      </c>
      <c r="Q19" s="70">
        <v>4.761904761904762</v>
      </c>
      <c r="R19" s="70">
        <v>0</v>
      </c>
      <c r="S19" s="70">
        <v>0</v>
      </c>
      <c r="T19" s="38"/>
    </row>
    <row r="20" spans="1:20" ht="15" customHeight="1">
      <c r="A20" s="22" t="s">
        <v>245</v>
      </c>
      <c r="B20" s="136">
        <v>14</v>
      </c>
      <c r="C20" s="136">
        <v>12</v>
      </c>
      <c r="D20" s="136">
        <v>13</v>
      </c>
      <c r="E20" s="72">
        <v>57.14285714285714</v>
      </c>
      <c r="F20" s="72">
        <v>50</v>
      </c>
      <c r="G20" s="72">
        <v>53.84615384615385</v>
      </c>
      <c r="H20" s="72">
        <v>37.34939759036144</v>
      </c>
      <c r="I20" s="72">
        <v>39.473684210526315</v>
      </c>
      <c r="J20" s="72">
        <v>45.23809523809524</v>
      </c>
      <c r="K20" s="72">
        <v>24.096385542168676</v>
      </c>
      <c r="L20" s="72">
        <v>22.36842105263158</v>
      </c>
      <c r="M20" s="72">
        <v>19.047619047619047</v>
      </c>
      <c r="N20" s="72">
        <v>37.34939759036144</v>
      </c>
      <c r="O20" s="72">
        <v>34.21052631578947</v>
      </c>
      <c r="P20" s="72">
        <v>29.761904761904763</v>
      </c>
      <c r="Q20" s="72">
        <v>1.2048192771084338</v>
      </c>
      <c r="R20" s="72">
        <v>3.9473684210526314</v>
      </c>
      <c r="S20" s="72">
        <v>5.952380952380952</v>
      </c>
      <c r="T20" s="38"/>
    </row>
    <row r="21" spans="1:20" ht="15" customHeight="1">
      <c r="A21" s="21" t="s">
        <v>305</v>
      </c>
      <c r="B21" s="69">
        <v>9</v>
      </c>
      <c r="C21" s="69">
        <v>9</v>
      </c>
      <c r="D21" s="69">
        <v>9</v>
      </c>
      <c r="E21" s="70">
        <v>55.55555555555556</v>
      </c>
      <c r="F21" s="70">
        <v>55.55555555555556</v>
      </c>
      <c r="G21" s="70">
        <v>55.55555555555556</v>
      </c>
      <c r="H21" s="70">
        <v>36.206896551724135</v>
      </c>
      <c r="I21" s="70">
        <v>36.206896551724135</v>
      </c>
      <c r="J21" s="70">
        <v>38.333333333333336</v>
      </c>
      <c r="K21" s="70">
        <v>17.24137931034483</v>
      </c>
      <c r="L21" s="70">
        <v>20.689655172413794</v>
      </c>
      <c r="M21" s="70">
        <v>21.666666666666668</v>
      </c>
      <c r="N21" s="70">
        <v>44.827586206896555</v>
      </c>
      <c r="O21" s="70">
        <v>39.6551724137931</v>
      </c>
      <c r="P21" s="70">
        <v>33.33333333333333</v>
      </c>
      <c r="Q21" s="70">
        <v>1.7241379310344827</v>
      </c>
      <c r="R21" s="70">
        <v>3.4482758620689653</v>
      </c>
      <c r="S21" s="70">
        <v>6.666666666666667</v>
      </c>
      <c r="T21" s="38"/>
    </row>
    <row r="22" spans="1:20" ht="15" customHeight="1">
      <c r="A22" s="21" t="s">
        <v>246</v>
      </c>
      <c r="B22" s="69">
        <v>1</v>
      </c>
      <c r="C22" s="69">
        <v>1</v>
      </c>
      <c r="D22" s="69">
        <v>1</v>
      </c>
      <c r="E22" s="70">
        <v>0</v>
      </c>
      <c r="F22" s="70">
        <v>0</v>
      </c>
      <c r="G22" s="70">
        <v>0</v>
      </c>
      <c r="H22" s="70">
        <v>77.77777777777779</v>
      </c>
      <c r="I22" s="70">
        <v>80</v>
      </c>
      <c r="J22" s="70">
        <v>80</v>
      </c>
      <c r="K22" s="70">
        <v>22.22222222222222</v>
      </c>
      <c r="L22" s="70">
        <v>20</v>
      </c>
      <c r="M22" s="70">
        <v>20</v>
      </c>
      <c r="N22" s="70">
        <v>0</v>
      </c>
      <c r="O22" s="70">
        <v>0</v>
      </c>
      <c r="P22" s="70">
        <v>0</v>
      </c>
      <c r="Q22" s="70">
        <v>0</v>
      </c>
      <c r="R22" s="70">
        <v>0</v>
      </c>
      <c r="S22" s="70">
        <v>0</v>
      </c>
      <c r="T22" s="38"/>
    </row>
    <row r="23" spans="1:20" ht="15" customHeight="1">
      <c r="A23" s="21" t="s">
        <v>306</v>
      </c>
      <c r="B23" s="69">
        <v>4</v>
      </c>
      <c r="C23" s="69">
        <v>2</v>
      </c>
      <c r="D23" s="69">
        <v>3</v>
      </c>
      <c r="E23" s="70">
        <v>75</v>
      </c>
      <c r="F23" s="70">
        <v>50</v>
      </c>
      <c r="G23" s="70">
        <v>66.66666666666666</v>
      </c>
      <c r="H23" s="70">
        <v>18.75</v>
      </c>
      <c r="I23" s="70">
        <v>12.5</v>
      </c>
      <c r="J23" s="70">
        <v>50</v>
      </c>
      <c r="K23" s="70">
        <v>50</v>
      </c>
      <c r="L23" s="70">
        <v>37.5</v>
      </c>
      <c r="M23" s="70">
        <v>7.142857142857142</v>
      </c>
      <c r="N23" s="70">
        <v>31.25</v>
      </c>
      <c r="O23" s="70">
        <v>37.5</v>
      </c>
      <c r="P23" s="70">
        <v>35.714285714285715</v>
      </c>
      <c r="Q23" s="70">
        <v>0</v>
      </c>
      <c r="R23" s="70">
        <v>12.5</v>
      </c>
      <c r="S23" s="70">
        <v>7.142857142857142</v>
      </c>
      <c r="T23" s="38"/>
    </row>
    <row r="24" spans="1:20" ht="15" customHeight="1">
      <c r="A24" s="23" t="s">
        <v>307</v>
      </c>
      <c r="B24" s="41">
        <v>60</v>
      </c>
      <c r="C24" s="41">
        <v>66</v>
      </c>
      <c r="D24" s="41">
        <v>69</v>
      </c>
      <c r="E24" s="79">
        <v>63.33333333333333</v>
      </c>
      <c r="F24" s="79">
        <v>62.121212121212125</v>
      </c>
      <c r="G24" s="79">
        <v>59.42028985507246</v>
      </c>
      <c r="H24" s="79">
        <v>31.28654970760234</v>
      </c>
      <c r="I24" s="79">
        <v>31.496062992125985</v>
      </c>
      <c r="J24" s="79">
        <v>31.93069306930693</v>
      </c>
      <c r="K24" s="79">
        <v>39.76608187134503</v>
      </c>
      <c r="L24" s="79">
        <v>42.25721784776903</v>
      </c>
      <c r="M24" s="79">
        <v>42.57425742574257</v>
      </c>
      <c r="N24" s="79">
        <v>24.853801169590643</v>
      </c>
      <c r="O24" s="79">
        <v>22.57217847769029</v>
      </c>
      <c r="P24" s="79">
        <v>20.544554455445542</v>
      </c>
      <c r="Q24" s="79">
        <v>4.093567251461988</v>
      </c>
      <c r="R24" s="79">
        <v>3.674540682414698</v>
      </c>
      <c r="S24" s="79">
        <v>4.9504950495049505</v>
      </c>
      <c r="T24" s="38"/>
    </row>
    <row r="25" spans="1:20" ht="15" customHeight="1">
      <c r="A25" s="24" t="s">
        <v>249</v>
      </c>
      <c r="B25" s="331"/>
      <c r="C25" s="331"/>
      <c r="D25" s="331"/>
      <c r="E25" s="98"/>
      <c r="F25" s="98"/>
      <c r="G25" s="98"/>
      <c r="H25" s="98"/>
      <c r="I25" s="98"/>
      <c r="J25" s="98"/>
      <c r="K25" s="98"/>
      <c r="L25" s="98"/>
      <c r="M25" s="98"/>
      <c r="N25" s="98"/>
      <c r="O25" s="98"/>
      <c r="P25" s="98"/>
      <c r="Q25" s="98"/>
      <c r="R25" s="98"/>
      <c r="S25" s="98"/>
      <c r="T25" s="38"/>
    </row>
    <row r="26" spans="1:20" ht="15" customHeight="1">
      <c r="A26" s="21" t="s">
        <v>308</v>
      </c>
      <c r="B26" s="69">
        <v>27</v>
      </c>
      <c r="C26" s="69">
        <v>26</v>
      </c>
      <c r="D26" s="69">
        <v>29</v>
      </c>
      <c r="E26" s="70">
        <v>66.66666666666666</v>
      </c>
      <c r="F26" s="70">
        <v>57.692307692307686</v>
      </c>
      <c r="G26" s="70">
        <v>58.620689655172406</v>
      </c>
      <c r="H26" s="70">
        <v>33.5195530726257</v>
      </c>
      <c r="I26" s="70">
        <v>32.25806451612903</v>
      </c>
      <c r="J26" s="70">
        <v>33.99014778325123</v>
      </c>
      <c r="K26" s="70">
        <v>33.5195530726257</v>
      </c>
      <c r="L26" s="70">
        <v>36.02150537634409</v>
      </c>
      <c r="M26" s="70">
        <v>38.42364532019704</v>
      </c>
      <c r="N26" s="70">
        <v>30.16759776536313</v>
      </c>
      <c r="O26" s="70">
        <v>27.956989247311824</v>
      </c>
      <c r="P26" s="70">
        <v>23.645320197044335</v>
      </c>
      <c r="Q26" s="70">
        <v>2.793296089385475</v>
      </c>
      <c r="R26" s="70">
        <v>3.763440860215054</v>
      </c>
      <c r="S26" s="70">
        <v>3.9408866995073892</v>
      </c>
      <c r="T26" s="38"/>
    </row>
    <row r="27" spans="1:20" ht="15" customHeight="1">
      <c r="A27" s="21" t="s">
        <v>309</v>
      </c>
      <c r="B27" s="69"/>
      <c r="C27" s="69"/>
      <c r="D27" s="69"/>
      <c r="E27" s="70"/>
      <c r="F27" s="70"/>
      <c r="G27" s="70"/>
      <c r="I27" s="70"/>
      <c r="J27" s="70"/>
      <c r="K27" s="70"/>
      <c r="L27" s="70"/>
      <c r="M27" s="70"/>
      <c r="N27" s="70"/>
      <c r="O27" s="70"/>
      <c r="P27" s="70"/>
      <c r="Q27" s="70"/>
      <c r="R27" s="70"/>
      <c r="S27" s="70"/>
      <c r="T27" s="38"/>
    </row>
    <row r="28" spans="1:20" ht="15" customHeight="1">
      <c r="A28" s="25" t="s">
        <v>250</v>
      </c>
      <c r="B28" s="69">
        <v>6</v>
      </c>
      <c r="C28" s="69">
        <v>9</v>
      </c>
      <c r="D28" s="69">
        <v>19</v>
      </c>
      <c r="E28" s="70">
        <v>50</v>
      </c>
      <c r="F28" s="70">
        <v>55.55555555555556</v>
      </c>
      <c r="G28" s="70">
        <v>63.1578947368421</v>
      </c>
      <c r="H28" s="70">
        <v>25.71428571428571</v>
      </c>
      <c r="I28" s="70">
        <v>25</v>
      </c>
      <c r="J28" s="70">
        <v>29.059829059829063</v>
      </c>
      <c r="K28" s="70">
        <v>51.42857142857142</v>
      </c>
      <c r="L28" s="70">
        <v>57.692307692307686</v>
      </c>
      <c r="M28" s="70">
        <v>49.572649572649574</v>
      </c>
      <c r="N28" s="70">
        <v>20</v>
      </c>
      <c r="O28" s="70">
        <v>15.384615384615385</v>
      </c>
      <c r="P28" s="70">
        <v>17.094017094017094</v>
      </c>
      <c r="Q28" s="70">
        <v>2.857142857142857</v>
      </c>
      <c r="R28" s="70">
        <v>1.9230769230769231</v>
      </c>
      <c r="S28" s="70">
        <v>4.273504273504273</v>
      </c>
      <c r="T28" s="38"/>
    </row>
    <row r="29" spans="1:20" ht="15" customHeight="1">
      <c r="A29" s="25" t="s">
        <v>251</v>
      </c>
      <c r="B29" s="69">
        <v>7</v>
      </c>
      <c r="C29" s="69">
        <v>7</v>
      </c>
      <c r="D29" s="69">
        <v>5</v>
      </c>
      <c r="E29" s="70">
        <v>42.857142857142854</v>
      </c>
      <c r="F29" s="70">
        <v>28.57142857142857</v>
      </c>
      <c r="G29" s="70">
        <v>40</v>
      </c>
      <c r="H29" s="70">
        <v>22.857142857142858</v>
      </c>
      <c r="I29" s="70">
        <v>30.303030303030305</v>
      </c>
      <c r="J29" s="70">
        <v>22.22222222222222</v>
      </c>
      <c r="K29" s="70">
        <v>40</v>
      </c>
      <c r="L29" s="70">
        <v>42.42424242424242</v>
      </c>
      <c r="M29" s="70">
        <v>61.111111111111114</v>
      </c>
      <c r="N29" s="70">
        <v>28.57142857142857</v>
      </c>
      <c r="O29" s="70">
        <v>21.21212121212121</v>
      </c>
      <c r="P29" s="70">
        <v>16.666666666666664</v>
      </c>
      <c r="Q29" s="70">
        <v>8.571428571428571</v>
      </c>
      <c r="R29" s="70">
        <v>6.0606060606060606</v>
      </c>
      <c r="S29" s="70">
        <v>0</v>
      </c>
      <c r="T29" s="38"/>
    </row>
    <row r="30" spans="1:20" ht="15" customHeight="1">
      <c r="A30" s="25" t="s">
        <v>252</v>
      </c>
      <c r="B30" s="69">
        <v>9</v>
      </c>
      <c r="C30" s="69">
        <v>8</v>
      </c>
      <c r="D30" s="69">
        <v>3</v>
      </c>
      <c r="E30" s="70">
        <v>44.44444444444444</v>
      </c>
      <c r="F30" s="70">
        <v>62.5</v>
      </c>
      <c r="G30" s="70">
        <v>66.66666666666666</v>
      </c>
      <c r="H30" s="70">
        <v>31.914893617021278</v>
      </c>
      <c r="I30" s="70">
        <v>32.55813953488372</v>
      </c>
      <c r="J30" s="70">
        <v>29.411764705882355</v>
      </c>
      <c r="K30" s="70">
        <v>48.93617021276596</v>
      </c>
      <c r="L30" s="70">
        <v>48.837209302325576</v>
      </c>
      <c r="M30" s="70">
        <v>35.294117647058826</v>
      </c>
      <c r="N30" s="70">
        <v>10.638297872340425</v>
      </c>
      <c r="O30" s="70">
        <v>16.27906976744186</v>
      </c>
      <c r="P30" s="70">
        <v>29.411764705882355</v>
      </c>
      <c r="Q30" s="70">
        <v>8.51063829787234</v>
      </c>
      <c r="R30" s="70">
        <v>2.3255813953488373</v>
      </c>
      <c r="S30" s="70">
        <v>5.88235294117647</v>
      </c>
      <c r="T30" s="38"/>
    </row>
    <row r="31" spans="1:20" ht="15" customHeight="1">
      <c r="A31" s="25" t="s">
        <v>253</v>
      </c>
      <c r="B31" s="69">
        <v>11</v>
      </c>
      <c r="C31" s="69">
        <v>16</v>
      </c>
      <c r="D31" s="69">
        <v>13</v>
      </c>
      <c r="E31" s="70">
        <v>90.9090909090909</v>
      </c>
      <c r="F31" s="70">
        <v>87.5</v>
      </c>
      <c r="G31" s="70">
        <v>61.53846153846154</v>
      </c>
      <c r="H31" s="70">
        <v>32.608695652173914</v>
      </c>
      <c r="I31" s="70">
        <v>34.32835820895522</v>
      </c>
      <c r="J31" s="70">
        <v>34.69387755102041</v>
      </c>
      <c r="K31" s="70">
        <v>45.65217391304348</v>
      </c>
      <c r="L31" s="70">
        <v>43.28358208955223</v>
      </c>
      <c r="M31" s="70">
        <v>38.775510204081634</v>
      </c>
      <c r="N31" s="70">
        <v>19.565217391304348</v>
      </c>
      <c r="O31" s="70">
        <v>17.91044776119403</v>
      </c>
      <c r="P31" s="70">
        <v>14.285714285714285</v>
      </c>
      <c r="Q31" s="70">
        <v>2.1739130434782608</v>
      </c>
      <c r="R31" s="70">
        <v>4.477611940298507</v>
      </c>
      <c r="S31" s="70">
        <v>12.244897959183673</v>
      </c>
      <c r="T31" s="38"/>
    </row>
    <row r="32" spans="1:20" ht="15" customHeight="1">
      <c r="A32" s="23" t="s">
        <v>307</v>
      </c>
      <c r="B32" s="35">
        <v>60</v>
      </c>
      <c r="C32" s="35">
        <v>66</v>
      </c>
      <c r="D32" s="35">
        <v>69</v>
      </c>
      <c r="E32" s="74">
        <v>63.33333333333333</v>
      </c>
      <c r="F32" s="74">
        <v>62.121212121212125</v>
      </c>
      <c r="G32" s="74">
        <v>59.42028985507246</v>
      </c>
      <c r="H32" s="74">
        <v>31.28654970760234</v>
      </c>
      <c r="I32" s="74">
        <v>31.496062992125985</v>
      </c>
      <c r="J32" s="77">
        <v>31.93069306930693</v>
      </c>
      <c r="K32" s="74">
        <v>39.76608187134503</v>
      </c>
      <c r="L32" s="74">
        <v>42.25721784776903</v>
      </c>
      <c r="M32" s="74">
        <v>42.57425742574257</v>
      </c>
      <c r="N32" s="74">
        <v>24.853801169590643</v>
      </c>
      <c r="O32" s="74">
        <v>22.57217847769029</v>
      </c>
      <c r="P32" s="74">
        <v>20.544554455445542</v>
      </c>
      <c r="Q32" s="74">
        <v>4.093567251461988</v>
      </c>
      <c r="R32" s="74">
        <v>3.674540682414698</v>
      </c>
      <c r="S32" s="74">
        <v>4.9504950495049505</v>
      </c>
      <c r="T32" s="38"/>
    </row>
    <row r="33" spans="1:20" ht="11.25">
      <c r="A33" s="2" t="s">
        <v>375</v>
      </c>
      <c r="T33" s="38"/>
    </row>
    <row r="34" ht="11.25">
      <c r="D34" s="38"/>
    </row>
    <row r="38" ht="11.25">
      <c r="D38" s="38"/>
    </row>
    <row r="39" ht="11.25">
      <c r="D39" s="38"/>
    </row>
    <row r="40" ht="11.25">
      <c r="D40" s="38"/>
    </row>
    <row r="41" ht="11.25">
      <c r="D41" s="38"/>
    </row>
    <row r="42" ht="11.25">
      <c r="D42" s="38"/>
    </row>
    <row r="43" ht="11.25">
      <c r="D43" s="38"/>
    </row>
    <row r="44" ht="11.25">
      <c r="D44" s="38"/>
    </row>
    <row r="45" ht="11.25">
      <c r="D45" s="38"/>
    </row>
    <row r="46" ht="11.25">
      <c r="D46" s="38"/>
    </row>
    <row r="47" ht="11.25">
      <c r="D47" s="38"/>
    </row>
    <row r="48" ht="11.25">
      <c r="D48" s="38"/>
    </row>
    <row r="49" ht="11.25">
      <c r="D49" s="38"/>
    </row>
    <row r="50" ht="11.25">
      <c r="D50" s="38"/>
    </row>
    <row r="51" ht="11.25">
      <c r="D51" s="38"/>
    </row>
    <row r="52" ht="11.25">
      <c r="D52" s="38"/>
    </row>
    <row r="53" ht="11.25">
      <c r="D53" s="38"/>
    </row>
    <row r="54" ht="11.25">
      <c r="D54" s="38"/>
    </row>
    <row r="55" ht="11.25">
      <c r="D55" s="38"/>
    </row>
    <row r="56" ht="11.25">
      <c r="D56" s="38"/>
    </row>
    <row r="57" ht="11.25">
      <c r="D57" s="38"/>
    </row>
  </sheetData>
  <mergeCells count="10">
    <mergeCell ref="A2:K2"/>
    <mergeCell ref="A3:M3"/>
    <mergeCell ref="Q6:S7"/>
    <mergeCell ref="A5:A7"/>
    <mergeCell ref="H5:S5"/>
    <mergeCell ref="E5:G7"/>
    <mergeCell ref="H6:J7"/>
    <mergeCell ref="K6:M7"/>
    <mergeCell ref="N6:P7"/>
    <mergeCell ref="B5:D7"/>
  </mergeCells>
  <printOptions horizontalCentered="1" verticalCentered="1"/>
  <pageMargins left="0" right="0" top="0.7874015748031497" bottom="0.7874015748031497" header="0.3937007874015748" footer="0"/>
  <pageSetup horizontalDpi="600" verticalDpi="600" orientation="landscape" paperSize="9" scale="83" r:id="rId1"/>
  <headerFooter alignWithMargins="0">
    <oddFooter>&amp;L&amp;"Myriad Pro,Semibold"&amp;8CNMV. &amp;"Myriad Pro,Normal"Informe Anual  de Gobierno Corporativo</oddFooter>
  </headerFooter>
</worksheet>
</file>

<file path=xl/worksheets/sheet36.xml><?xml version="1.0" encoding="utf-8"?>
<worksheet xmlns="http://schemas.openxmlformats.org/spreadsheetml/2006/main" xmlns:r="http://schemas.openxmlformats.org/officeDocument/2006/relationships">
  <sheetPr codeName="Hoja35"/>
  <dimension ref="A2:N39"/>
  <sheetViews>
    <sheetView workbookViewId="0" topLeftCell="A1">
      <selection activeCell="A39" sqref="A39"/>
    </sheetView>
  </sheetViews>
  <sheetFormatPr defaultColWidth="11.421875" defaultRowHeight="12.75"/>
  <cols>
    <col min="1" max="1" width="60.8515625" style="2" customWidth="1"/>
    <col min="2" max="12" width="7.7109375" style="2" customWidth="1"/>
    <col min="13" max="13" width="7.7109375" style="9" customWidth="1"/>
    <col min="14" max="16384" width="11.57421875" style="2" customWidth="1"/>
  </cols>
  <sheetData>
    <row r="1" ht="15" customHeight="1"/>
    <row r="2" spans="1:11" s="11" customFormat="1" ht="12.75" customHeight="1">
      <c r="A2" s="535"/>
      <c r="B2" s="535"/>
      <c r="C2" s="535"/>
      <c r="D2" s="535"/>
      <c r="E2" s="535"/>
      <c r="F2" s="535"/>
      <c r="G2" s="535"/>
      <c r="H2" s="535"/>
      <c r="I2" s="535"/>
      <c r="J2" s="209"/>
      <c r="K2" s="18"/>
    </row>
    <row r="3" spans="1:13" s="11" customFormat="1" ht="17.25" customHeight="1">
      <c r="A3" s="479" t="s">
        <v>211</v>
      </c>
      <c r="B3" s="479"/>
      <c r="C3" s="479"/>
      <c r="D3" s="479"/>
      <c r="E3" s="479"/>
      <c r="F3" s="479"/>
      <c r="G3" s="479"/>
      <c r="H3" s="479"/>
      <c r="I3" s="479"/>
      <c r="J3" s="208"/>
      <c r="K3" s="205"/>
      <c r="L3" s="205"/>
      <c r="M3" s="14" t="s">
        <v>212</v>
      </c>
    </row>
    <row r="4" spans="9:13" ht="9.75" customHeight="1">
      <c r="I4" s="9"/>
      <c r="M4" s="2"/>
    </row>
    <row r="5" spans="1:13" s="332" customFormat="1" ht="32.25" customHeight="1">
      <c r="A5" s="46"/>
      <c r="B5" s="466" t="s">
        <v>281</v>
      </c>
      <c r="C5" s="466"/>
      <c r="D5" s="466"/>
      <c r="E5" s="532" t="s">
        <v>213</v>
      </c>
      <c r="F5" s="533"/>
      <c r="G5" s="533"/>
      <c r="H5" s="533"/>
      <c r="I5" s="533"/>
      <c r="J5" s="533"/>
      <c r="K5" s="533"/>
      <c r="L5" s="533"/>
      <c r="M5" s="533"/>
    </row>
    <row r="6" spans="1:13" s="332" customFormat="1" ht="24" customHeight="1">
      <c r="A6" s="46"/>
      <c r="B6" s="462"/>
      <c r="C6" s="462"/>
      <c r="D6" s="462"/>
      <c r="E6" s="534"/>
      <c r="F6" s="534"/>
      <c r="G6" s="534"/>
      <c r="H6" s="534"/>
      <c r="I6" s="534"/>
      <c r="J6" s="534"/>
      <c r="K6" s="534"/>
      <c r="L6" s="534"/>
      <c r="M6" s="534"/>
    </row>
    <row r="7" spans="1:13" s="332" customFormat="1" ht="20.25" customHeight="1">
      <c r="A7" s="217"/>
      <c r="B7" s="513" t="s">
        <v>460</v>
      </c>
      <c r="C7" s="513"/>
      <c r="D7" s="513"/>
      <c r="E7" s="333"/>
      <c r="F7" s="334" t="s">
        <v>370</v>
      </c>
      <c r="G7" s="328"/>
      <c r="H7" s="531" t="s">
        <v>296</v>
      </c>
      <c r="I7" s="531"/>
      <c r="J7" s="531"/>
      <c r="K7" s="531" t="s">
        <v>297</v>
      </c>
      <c r="L7" s="531"/>
      <c r="M7" s="531"/>
    </row>
    <row r="8" spans="1:13" s="332" customFormat="1" ht="18" customHeight="1">
      <c r="A8" s="41"/>
      <c r="B8" s="19">
        <v>2009</v>
      </c>
      <c r="C8" s="19">
        <v>2008</v>
      </c>
      <c r="D8" s="19">
        <v>2007</v>
      </c>
      <c r="E8" s="19">
        <v>2009</v>
      </c>
      <c r="F8" s="19">
        <v>2008</v>
      </c>
      <c r="G8" s="19">
        <v>2007</v>
      </c>
      <c r="H8" s="19">
        <v>2009</v>
      </c>
      <c r="I8" s="19">
        <v>2008</v>
      </c>
      <c r="J8" s="19">
        <v>2007</v>
      </c>
      <c r="K8" s="19">
        <v>2009</v>
      </c>
      <c r="L8" s="19">
        <v>2008</v>
      </c>
      <c r="M8" s="19">
        <v>2007</v>
      </c>
    </row>
    <row r="9" spans="1:14" s="5" customFormat="1" ht="19.5" customHeight="1">
      <c r="A9" s="20" t="s">
        <v>239</v>
      </c>
      <c r="B9" s="68">
        <v>3.617391304347826</v>
      </c>
      <c r="C9" s="68">
        <v>3.504</v>
      </c>
      <c r="D9" s="68">
        <v>3.4</v>
      </c>
      <c r="E9" s="67">
        <v>65</v>
      </c>
      <c r="F9" s="67">
        <v>94</v>
      </c>
      <c r="G9" s="67">
        <v>101</v>
      </c>
      <c r="H9" s="67">
        <v>48</v>
      </c>
      <c r="I9" s="67">
        <v>46</v>
      </c>
      <c r="J9" s="67">
        <v>44</v>
      </c>
      <c r="K9" s="67">
        <v>2</v>
      </c>
      <c r="L9" s="67">
        <v>1</v>
      </c>
      <c r="M9" s="67">
        <v>1</v>
      </c>
      <c r="N9" s="216"/>
    </row>
    <row r="10" spans="1:14" s="6" customFormat="1" ht="15" customHeight="1">
      <c r="A10" s="21" t="s">
        <v>240</v>
      </c>
      <c r="B10" s="70">
        <v>3.4545454545454546</v>
      </c>
      <c r="C10" s="70">
        <v>3.4</v>
      </c>
      <c r="D10" s="70">
        <v>3.4</v>
      </c>
      <c r="E10" s="81">
        <v>7</v>
      </c>
      <c r="F10" s="81">
        <v>11</v>
      </c>
      <c r="G10" s="81">
        <v>12</v>
      </c>
      <c r="H10" s="81">
        <v>4</v>
      </c>
      <c r="I10" s="81">
        <v>4</v>
      </c>
      <c r="J10" s="81">
        <v>5</v>
      </c>
      <c r="K10" s="81">
        <v>0</v>
      </c>
      <c r="L10" s="81">
        <v>0</v>
      </c>
      <c r="M10" s="81">
        <v>0</v>
      </c>
      <c r="N10" s="216"/>
    </row>
    <row r="11" spans="1:14" s="6" customFormat="1" ht="15" customHeight="1">
      <c r="A11" s="21" t="s">
        <v>300</v>
      </c>
      <c r="B11" s="70">
        <v>3.727272727272727</v>
      </c>
      <c r="C11" s="70">
        <v>3.353</v>
      </c>
      <c r="D11" s="70">
        <v>3.2</v>
      </c>
      <c r="E11" s="81">
        <v>3</v>
      </c>
      <c r="F11" s="81">
        <v>12</v>
      </c>
      <c r="G11" s="81">
        <v>14</v>
      </c>
      <c r="H11" s="81">
        <v>8</v>
      </c>
      <c r="I11" s="81">
        <v>5</v>
      </c>
      <c r="J11" s="81">
        <v>3</v>
      </c>
      <c r="K11" s="81">
        <v>0</v>
      </c>
      <c r="L11" s="81">
        <v>0</v>
      </c>
      <c r="M11" s="81">
        <v>0</v>
      </c>
      <c r="N11" s="216"/>
    </row>
    <row r="12" spans="1:14" s="6" customFormat="1" ht="15" customHeight="1">
      <c r="A12" s="21" t="s">
        <v>301</v>
      </c>
      <c r="B12" s="70">
        <v>4.333333333333333</v>
      </c>
      <c r="C12" s="70">
        <v>4.182</v>
      </c>
      <c r="D12" s="70">
        <v>3.9</v>
      </c>
      <c r="E12" s="81">
        <v>4</v>
      </c>
      <c r="F12" s="81">
        <v>3</v>
      </c>
      <c r="G12" s="81">
        <v>4</v>
      </c>
      <c r="H12" s="81">
        <v>7</v>
      </c>
      <c r="I12" s="81">
        <v>8</v>
      </c>
      <c r="J12" s="81">
        <v>8</v>
      </c>
      <c r="K12" s="81">
        <v>1</v>
      </c>
      <c r="L12" s="81">
        <v>0</v>
      </c>
      <c r="M12" s="81">
        <v>0</v>
      </c>
      <c r="N12" s="216"/>
    </row>
    <row r="13" spans="1:14" s="6" customFormat="1" ht="15" customHeight="1">
      <c r="A13" s="21" t="s">
        <v>241</v>
      </c>
      <c r="B13" s="70">
        <v>3.5555555555555554</v>
      </c>
      <c r="C13" s="70">
        <v>3.667</v>
      </c>
      <c r="D13" s="70">
        <v>3.6</v>
      </c>
      <c r="E13" s="81">
        <v>6</v>
      </c>
      <c r="F13" s="81">
        <v>6</v>
      </c>
      <c r="G13" s="81">
        <v>6</v>
      </c>
      <c r="H13" s="81">
        <v>3</v>
      </c>
      <c r="I13" s="81">
        <v>3</v>
      </c>
      <c r="J13" s="81">
        <v>3</v>
      </c>
      <c r="K13" s="81">
        <v>0</v>
      </c>
      <c r="L13" s="81">
        <v>0</v>
      </c>
      <c r="M13" s="81">
        <v>0</v>
      </c>
      <c r="N13" s="216"/>
    </row>
    <row r="14" spans="1:14" s="6" customFormat="1" ht="15" customHeight="1">
      <c r="A14" s="21" t="s">
        <v>302</v>
      </c>
      <c r="B14" s="70">
        <v>3.272727272727273</v>
      </c>
      <c r="C14" s="70">
        <v>3.267</v>
      </c>
      <c r="D14" s="70">
        <v>3.3</v>
      </c>
      <c r="E14" s="81">
        <v>8</v>
      </c>
      <c r="F14" s="81">
        <v>12</v>
      </c>
      <c r="G14" s="81">
        <v>10</v>
      </c>
      <c r="H14" s="81">
        <v>3</v>
      </c>
      <c r="I14" s="81">
        <v>3</v>
      </c>
      <c r="J14" s="81">
        <v>4</v>
      </c>
      <c r="K14" s="81">
        <v>0</v>
      </c>
      <c r="L14" s="81">
        <v>0</v>
      </c>
      <c r="M14" s="81">
        <v>0</v>
      </c>
      <c r="N14" s="216"/>
    </row>
    <row r="15" spans="1:14" s="6" customFormat="1" ht="15" customHeight="1">
      <c r="A15" s="21" t="s">
        <v>242</v>
      </c>
      <c r="B15" s="70">
        <v>3.111111111111111</v>
      </c>
      <c r="C15" s="70">
        <v>3.538</v>
      </c>
      <c r="D15" s="70">
        <v>3.5</v>
      </c>
      <c r="E15" s="81">
        <v>7</v>
      </c>
      <c r="F15" s="81">
        <v>9</v>
      </c>
      <c r="G15" s="81">
        <v>8</v>
      </c>
      <c r="H15" s="81">
        <v>2</v>
      </c>
      <c r="I15" s="81">
        <v>4</v>
      </c>
      <c r="J15" s="81">
        <v>4</v>
      </c>
      <c r="K15" s="81">
        <v>0</v>
      </c>
      <c r="L15" s="81">
        <v>0</v>
      </c>
      <c r="M15" s="81">
        <v>0</v>
      </c>
      <c r="N15" s="216"/>
    </row>
    <row r="16" spans="1:14" s="6" customFormat="1" ht="15" customHeight="1">
      <c r="A16" s="21" t="s">
        <v>303</v>
      </c>
      <c r="B16" s="70">
        <v>3.8461538461538463</v>
      </c>
      <c r="C16" s="70">
        <v>3.154</v>
      </c>
      <c r="D16" s="70">
        <v>3.1</v>
      </c>
      <c r="E16" s="81">
        <v>5</v>
      </c>
      <c r="F16" s="81">
        <v>10</v>
      </c>
      <c r="G16" s="81">
        <v>12</v>
      </c>
      <c r="H16" s="81">
        <v>8</v>
      </c>
      <c r="I16" s="81">
        <v>3</v>
      </c>
      <c r="J16" s="81">
        <v>2</v>
      </c>
      <c r="K16" s="81">
        <v>0</v>
      </c>
      <c r="L16" s="81">
        <v>0</v>
      </c>
      <c r="M16" s="81">
        <v>0</v>
      </c>
      <c r="N16" s="216"/>
    </row>
    <row r="17" spans="1:14" s="6" customFormat="1" ht="15" customHeight="1">
      <c r="A17" s="21" t="s">
        <v>243</v>
      </c>
      <c r="B17" s="70">
        <v>3.7142857142857144</v>
      </c>
      <c r="C17" s="70">
        <v>4</v>
      </c>
      <c r="D17" s="70">
        <v>3.9</v>
      </c>
      <c r="E17" s="81">
        <v>7</v>
      </c>
      <c r="F17" s="81">
        <v>6</v>
      </c>
      <c r="G17" s="81">
        <v>8</v>
      </c>
      <c r="H17" s="81">
        <v>7</v>
      </c>
      <c r="I17" s="81">
        <v>8</v>
      </c>
      <c r="J17" s="81">
        <v>7</v>
      </c>
      <c r="K17" s="81">
        <v>0</v>
      </c>
      <c r="L17" s="81">
        <v>0</v>
      </c>
      <c r="M17" s="81">
        <v>0</v>
      </c>
      <c r="N17" s="216"/>
    </row>
    <row r="18" spans="1:14" s="6" customFormat="1" ht="15" customHeight="1">
      <c r="A18" s="21" t="s">
        <v>244</v>
      </c>
      <c r="B18" s="70">
        <v>3.8</v>
      </c>
      <c r="C18" s="70">
        <v>3.857</v>
      </c>
      <c r="D18" s="70">
        <v>3.7</v>
      </c>
      <c r="E18" s="81">
        <v>2</v>
      </c>
      <c r="F18" s="81">
        <v>2</v>
      </c>
      <c r="G18" s="81">
        <v>4</v>
      </c>
      <c r="H18" s="81">
        <v>3</v>
      </c>
      <c r="I18" s="81">
        <v>5</v>
      </c>
      <c r="J18" s="81">
        <v>5</v>
      </c>
      <c r="K18" s="81">
        <v>0</v>
      </c>
      <c r="L18" s="81">
        <v>0</v>
      </c>
      <c r="M18" s="81">
        <v>0</v>
      </c>
      <c r="N18" s="216"/>
    </row>
    <row r="19" spans="1:14" s="6" customFormat="1" ht="15" customHeight="1">
      <c r="A19" s="21" t="s">
        <v>304</v>
      </c>
      <c r="B19" s="70">
        <v>3.4</v>
      </c>
      <c r="C19" s="70">
        <v>3.259</v>
      </c>
      <c r="D19" s="70">
        <v>3.2</v>
      </c>
      <c r="E19" s="81">
        <v>16</v>
      </c>
      <c r="F19" s="81">
        <v>23</v>
      </c>
      <c r="G19" s="81">
        <v>23</v>
      </c>
      <c r="H19" s="81">
        <v>3</v>
      </c>
      <c r="I19" s="81">
        <v>3</v>
      </c>
      <c r="J19" s="81">
        <v>3</v>
      </c>
      <c r="K19" s="81">
        <v>1</v>
      </c>
      <c r="L19" s="81">
        <v>1</v>
      </c>
      <c r="M19" s="81">
        <v>1</v>
      </c>
      <c r="N19" s="216"/>
    </row>
    <row r="20" spans="1:14" s="5" customFormat="1" ht="19.5" customHeight="1">
      <c r="A20" s="22" t="s">
        <v>245</v>
      </c>
      <c r="B20" s="72">
        <v>3.7058823529411766</v>
      </c>
      <c r="C20" s="72">
        <v>3.739</v>
      </c>
      <c r="D20" s="72">
        <v>3.6</v>
      </c>
      <c r="E20" s="71">
        <v>9</v>
      </c>
      <c r="F20" s="71">
        <v>12</v>
      </c>
      <c r="G20" s="71">
        <v>17</v>
      </c>
      <c r="H20" s="71">
        <v>7</v>
      </c>
      <c r="I20" s="71">
        <v>11</v>
      </c>
      <c r="J20" s="71">
        <v>9</v>
      </c>
      <c r="K20" s="71">
        <v>1</v>
      </c>
      <c r="L20" s="71">
        <v>0</v>
      </c>
      <c r="M20" s="71">
        <v>1</v>
      </c>
      <c r="N20" s="216"/>
    </row>
    <row r="21" spans="1:14" s="6" customFormat="1" ht="15" customHeight="1">
      <c r="A21" s="21" t="s">
        <v>305</v>
      </c>
      <c r="B21" s="70">
        <v>3.6666666666666665</v>
      </c>
      <c r="C21" s="70">
        <v>4.1</v>
      </c>
      <c r="D21" s="70">
        <v>3.7</v>
      </c>
      <c r="E21" s="81">
        <v>4</v>
      </c>
      <c r="F21" s="81">
        <v>3</v>
      </c>
      <c r="G21" s="81">
        <v>8</v>
      </c>
      <c r="H21" s="81">
        <v>5</v>
      </c>
      <c r="I21" s="81">
        <v>7</v>
      </c>
      <c r="J21" s="81">
        <v>6</v>
      </c>
      <c r="K21" s="81">
        <v>0</v>
      </c>
      <c r="L21" s="81">
        <v>0</v>
      </c>
      <c r="M21" s="81">
        <v>0</v>
      </c>
      <c r="N21" s="216"/>
    </row>
    <row r="22" spans="1:14" s="6" customFormat="1" ht="15" customHeight="1">
      <c r="A22" s="21" t="s">
        <v>246</v>
      </c>
      <c r="B22" s="70">
        <v>5.5</v>
      </c>
      <c r="C22" s="70">
        <v>5</v>
      </c>
      <c r="D22" s="70">
        <v>5.5</v>
      </c>
      <c r="E22" s="81">
        <v>0</v>
      </c>
      <c r="F22" s="81">
        <v>0</v>
      </c>
      <c r="G22" s="81">
        <v>0</v>
      </c>
      <c r="H22" s="81">
        <v>1</v>
      </c>
      <c r="I22" s="81">
        <v>2</v>
      </c>
      <c r="J22" s="81">
        <v>1</v>
      </c>
      <c r="K22" s="81">
        <v>1</v>
      </c>
      <c r="L22" s="81">
        <v>0</v>
      </c>
      <c r="M22" s="81">
        <v>1</v>
      </c>
      <c r="N22" s="216"/>
    </row>
    <row r="23" spans="1:14" s="6" customFormat="1" ht="15" customHeight="1">
      <c r="A23" s="21" t="s">
        <v>306</v>
      </c>
      <c r="B23" s="70">
        <v>3.1666666666666665</v>
      </c>
      <c r="C23" s="70">
        <v>3.182</v>
      </c>
      <c r="D23" s="70">
        <v>3.1</v>
      </c>
      <c r="E23" s="81">
        <v>5</v>
      </c>
      <c r="F23" s="81">
        <v>9</v>
      </c>
      <c r="G23" s="81">
        <v>9</v>
      </c>
      <c r="H23" s="81">
        <v>1</v>
      </c>
      <c r="I23" s="81">
        <v>2</v>
      </c>
      <c r="J23" s="81">
        <v>2</v>
      </c>
      <c r="K23" s="81">
        <v>0</v>
      </c>
      <c r="L23" s="81">
        <v>0</v>
      </c>
      <c r="M23" s="81">
        <v>0</v>
      </c>
      <c r="N23" s="216"/>
    </row>
    <row r="24" spans="1:14" s="6" customFormat="1" ht="19.5" customHeight="1">
      <c r="A24" s="23" t="s">
        <v>307</v>
      </c>
      <c r="B24" s="79">
        <v>3.628787878787879</v>
      </c>
      <c r="C24" s="79">
        <v>3.537</v>
      </c>
      <c r="D24" s="79">
        <v>3.5</v>
      </c>
      <c r="E24" s="73">
        <v>74</v>
      </c>
      <c r="F24" s="73">
        <v>106</v>
      </c>
      <c r="G24" s="73">
        <v>118</v>
      </c>
      <c r="H24" s="73">
        <v>55</v>
      </c>
      <c r="I24" s="73">
        <v>57</v>
      </c>
      <c r="J24" s="73">
        <v>53</v>
      </c>
      <c r="K24" s="73">
        <v>3</v>
      </c>
      <c r="L24" s="73">
        <v>1</v>
      </c>
      <c r="M24" s="73">
        <v>2</v>
      </c>
      <c r="N24" s="216"/>
    </row>
    <row r="25" spans="1:14" s="6" customFormat="1" ht="19.5" customHeight="1">
      <c r="A25" s="24" t="s">
        <v>249</v>
      </c>
      <c r="B25" s="99"/>
      <c r="C25" s="99"/>
      <c r="D25" s="99"/>
      <c r="E25" s="99"/>
      <c r="F25" s="99"/>
      <c r="G25" s="99"/>
      <c r="H25" s="99"/>
      <c r="I25" s="99"/>
      <c r="J25" s="99"/>
      <c r="K25" s="99"/>
      <c r="L25" s="99"/>
      <c r="M25" s="99"/>
      <c r="N25" s="216"/>
    </row>
    <row r="26" spans="1:14" s="6" customFormat="1" ht="15" customHeight="1">
      <c r="A26" s="21" t="s">
        <v>308</v>
      </c>
      <c r="B26" s="70">
        <v>4.176470588235294</v>
      </c>
      <c r="C26" s="70">
        <v>4.057</v>
      </c>
      <c r="D26" s="70">
        <v>4</v>
      </c>
      <c r="E26" s="81">
        <v>11</v>
      </c>
      <c r="F26" s="81">
        <v>11</v>
      </c>
      <c r="G26" s="81">
        <v>13</v>
      </c>
      <c r="H26" s="81">
        <v>21</v>
      </c>
      <c r="I26" s="81">
        <v>24</v>
      </c>
      <c r="J26" s="81">
        <v>21</v>
      </c>
      <c r="K26" s="81">
        <v>2</v>
      </c>
      <c r="L26" s="81">
        <v>0</v>
      </c>
      <c r="M26" s="81">
        <v>1</v>
      </c>
      <c r="N26" s="216"/>
    </row>
    <row r="27" spans="1:14" s="6" customFormat="1" ht="15" customHeight="1">
      <c r="A27" s="21" t="s">
        <v>309</v>
      </c>
      <c r="B27" s="70"/>
      <c r="C27" s="70"/>
      <c r="D27" s="70"/>
      <c r="E27" s="81"/>
      <c r="F27" s="81"/>
      <c r="G27" s="81"/>
      <c r="H27" s="81"/>
      <c r="I27" s="81"/>
      <c r="J27" s="81"/>
      <c r="K27" s="81"/>
      <c r="L27" s="81"/>
      <c r="M27" s="81"/>
      <c r="N27" s="216"/>
    </row>
    <row r="28" spans="1:14" s="6" customFormat="1" ht="15" customHeight="1">
      <c r="A28" s="25" t="s">
        <v>250</v>
      </c>
      <c r="B28" s="70">
        <v>3.6363636363636362</v>
      </c>
      <c r="C28" s="70">
        <v>3.667</v>
      </c>
      <c r="D28" s="70">
        <v>3.7</v>
      </c>
      <c r="E28" s="81">
        <v>6</v>
      </c>
      <c r="F28" s="81">
        <v>9</v>
      </c>
      <c r="G28" s="81">
        <v>21</v>
      </c>
      <c r="H28" s="81">
        <v>5</v>
      </c>
      <c r="I28" s="81">
        <v>6</v>
      </c>
      <c r="J28" s="81">
        <v>17</v>
      </c>
      <c r="K28" s="81">
        <v>0</v>
      </c>
      <c r="L28" s="81">
        <v>0</v>
      </c>
      <c r="M28" s="81">
        <v>0</v>
      </c>
      <c r="N28" s="216"/>
    </row>
    <row r="29" spans="1:14" s="6" customFormat="1" ht="15" customHeight="1">
      <c r="A29" s="25" t="s">
        <v>251</v>
      </c>
      <c r="B29" s="70">
        <v>3.6363636363636362</v>
      </c>
      <c r="C29" s="70">
        <v>3.5</v>
      </c>
      <c r="D29" s="70">
        <v>3.5</v>
      </c>
      <c r="E29" s="81">
        <v>11</v>
      </c>
      <c r="F29" s="81">
        <v>9</v>
      </c>
      <c r="G29" s="81">
        <v>17</v>
      </c>
      <c r="H29" s="81">
        <v>6</v>
      </c>
      <c r="I29" s="81">
        <v>5</v>
      </c>
      <c r="J29" s="81">
        <v>4</v>
      </c>
      <c r="K29" s="81">
        <v>0</v>
      </c>
      <c r="L29" s="81">
        <v>0</v>
      </c>
      <c r="M29" s="81">
        <v>1</v>
      </c>
      <c r="N29" s="216"/>
    </row>
    <row r="30" spans="1:14" s="6" customFormat="1" ht="15" customHeight="1">
      <c r="A30" s="25" t="s">
        <v>252</v>
      </c>
      <c r="B30" s="70">
        <v>3.6363636363636362</v>
      </c>
      <c r="C30" s="70">
        <v>3.667</v>
      </c>
      <c r="D30" s="70">
        <v>3.2</v>
      </c>
      <c r="E30" s="81">
        <v>14</v>
      </c>
      <c r="F30" s="81">
        <v>18</v>
      </c>
      <c r="G30" s="81">
        <v>18</v>
      </c>
      <c r="H30" s="81">
        <v>9</v>
      </c>
      <c r="I30" s="81">
        <v>8</v>
      </c>
      <c r="J30" s="81">
        <v>4</v>
      </c>
      <c r="K30" s="81">
        <v>1</v>
      </c>
      <c r="L30" s="81">
        <v>1</v>
      </c>
      <c r="M30" s="81">
        <v>0</v>
      </c>
      <c r="N30" s="216"/>
    </row>
    <row r="31" spans="1:14" s="6" customFormat="1" ht="15" customHeight="1">
      <c r="A31" s="25" t="s">
        <v>253</v>
      </c>
      <c r="B31" s="70">
        <v>3.6363636363636362</v>
      </c>
      <c r="C31" s="70">
        <v>3.219</v>
      </c>
      <c r="D31" s="70">
        <v>3.1</v>
      </c>
      <c r="E31" s="81">
        <v>32</v>
      </c>
      <c r="F31" s="81">
        <v>59</v>
      </c>
      <c r="G31" s="81">
        <v>49</v>
      </c>
      <c r="H31" s="81">
        <v>14</v>
      </c>
      <c r="I31" s="81">
        <v>14</v>
      </c>
      <c r="J31" s="81">
        <v>7</v>
      </c>
      <c r="K31" s="81">
        <v>0</v>
      </c>
      <c r="L31" s="81">
        <v>0</v>
      </c>
      <c r="M31" s="81">
        <v>0</v>
      </c>
      <c r="N31" s="216"/>
    </row>
    <row r="32" spans="1:14" s="5" customFormat="1" ht="19.5" customHeight="1">
      <c r="A32" s="23" t="s">
        <v>307</v>
      </c>
      <c r="B32" s="74">
        <v>3.6363636363636362</v>
      </c>
      <c r="C32" s="74">
        <v>3.537</v>
      </c>
      <c r="D32" s="74">
        <v>3.5</v>
      </c>
      <c r="E32" s="90">
        <v>74</v>
      </c>
      <c r="F32" s="90">
        <v>106</v>
      </c>
      <c r="G32" s="90">
        <v>118</v>
      </c>
      <c r="H32" s="90">
        <v>55</v>
      </c>
      <c r="I32" s="90">
        <v>57</v>
      </c>
      <c r="J32" s="90">
        <v>53</v>
      </c>
      <c r="K32" s="90">
        <v>3</v>
      </c>
      <c r="L32" s="90">
        <v>1</v>
      </c>
      <c r="M32" s="90">
        <v>2</v>
      </c>
      <c r="N32" s="216"/>
    </row>
    <row r="33" spans="1:13" ht="11.25">
      <c r="A33" s="2" t="s">
        <v>375</v>
      </c>
      <c r="G33" s="9"/>
      <c r="H33" s="9"/>
      <c r="I33" s="9"/>
      <c r="J33" s="40"/>
      <c r="K33" s="40"/>
      <c r="L33" s="40"/>
      <c r="M33" s="2"/>
    </row>
    <row r="34" spans="2:13" ht="11.25">
      <c r="B34" s="17"/>
      <c r="C34" s="17"/>
      <c r="D34" s="17"/>
      <c r="E34" s="17"/>
      <c r="F34" s="17"/>
      <c r="G34" s="17"/>
      <c r="H34" s="17"/>
      <c r="I34" s="17"/>
      <c r="J34" s="17"/>
      <c r="K34" s="17"/>
      <c r="L34" s="17"/>
      <c r="M34" s="17"/>
    </row>
    <row r="35" spans="2:13" ht="11.25">
      <c r="B35" s="17"/>
      <c r="C35" s="17"/>
      <c r="D35" s="17"/>
      <c r="E35" s="17"/>
      <c r="F35" s="17"/>
      <c r="G35" s="17"/>
      <c r="H35" s="17"/>
      <c r="I35" s="17"/>
      <c r="J35" s="17"/>
      <c r="K35" s="17"/>
      <c r="L35" s="17"/>
      <c r="M35" s="17"/>
    </row>
    <row r="36" spans="1:13" ht="11.25">
      <c r="A36" s="8"/>
      <c r="B36" s="335"/>
      <c r="C36" s="335"/>
      <c r="D36" s="335"/>
      <c r="E36" s="335"/>
      <c r="F36" s="335"/>
      <c r="G36" s="335"/>
      <c r="H36" s="335"/>
      <c r="I36" s="335"/>
      <c r="J36" s="335"/>
      <c r="K36" s="335"/>
      <c r="L36" s="335"/>
      <c r="M36" s="335"/>
    </row>
    <row r="37" spans="1:12" ht="11.25">
      <c r="A37" s="8"/>
      <c r="B37" s="8"/>
      <c r="C37" s="8"/>
      <c r="D37" s="8"/>
      <c r="E37" s="8"/>
      <c r="F37" s="261"/>
      <c r="G37" s="8"/>
      <c r="H37" s="8"/>
      <c r="I37" s="8"/>
      <c r="J37" s="8"/>
      <c r="K37" s="8"/>
      <c r="L37" s="8"/>
    </row>
    <row r="38" spans="1:12" ht="11.25">
      <c r="A38" s="8"/>
      <c r="B38" s="8"/>
      <c r="C38" s="8"/>
      <c r="D38" s="8"/>
      <c r="E38" s="8"/>
      <c r="F38" s="8"/>
      <c r="G38" s="8"/>
      <c r="H38" s="8"/>
      <c r="I38" s="8"/>
      <c r="J38" s="8"/>
      <c r="K38" s="8"/>
      <c r="L38" s="8"/>
    </row>
    <row r="39" spans="1:12" ht="11.25">
      <c r="A39" s="8"/>
      <c r="B39" s="8"/>
      <c r="C39" s="8"/>
      <c r="D39" s="8"/>
      <c r="E39" s="8"/>
      <c r="F39" s="8"/>
      <c r="G39" s="8"/>
      <c r="H39" s="8"/>
      <c r="I39" s="8"/>
      <c r="J39" s="8"/>
      <c r="K39" s="8"/>
      <c r="L39" s="8"/>
    </row>
  </sheetData>
  <mergeCells count="7">
    <mergeCell ref="B7:D7"/>
    <mergeCell ref="K7:M7"/>
    <mergeCell ref="E5:M6"/>
    <mergeCell ref="A2:I2"/>
    <mergeCell ref="A3:I3"/>
    <mergeCell ref="B5:D6"/>
    <mergeCell ref="H7:J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7.xml><?xml version="1.0" encoding="utf-8"?>
<worksheet xmlns="http://schemas.openxmlformats.org/spreadsheetml/2006/main" xmlns:r="http://schemas.openxmlformats.org/officeDocument/2006/relationships">
  <sheetPr codeName="Hoja36"/>
  <dimension ref="A1:R40"/>
  <sheetViews>
    <sheetView workbookViewId="0" topLeftCell="A1">
      <selection activeCell="A39" sqref="A39"/>
    </sheetView>
  </sheetViews>
  <sheetFormatPr defaultColWidth="11.421875" defaultRowHeight="12.75"/>
  <cols>
    <col min="1" max="1" width="60.7109375" style="2" customWidth="1"/>
    <col min="2" max="16" width="6.8515625" style="2" customWidth="1"/>
    <col min="17" max="17" width="16.28125" style="2" customWidth="1"/>
    <col min="18" max="18" width="10.28125" style="2" customWidth="1"/>
    <col min="19" max="16384" width="11.421875" style="2" customWidth="1"/>
  </cols>
  <sheetData>
    <row r="1" spans="13:18" ht="12.75" customHeight="1">
      <c r="M1" s="32"/>
      <c r="N1" s="32"/>
      <c r="O1" s="32"/>
      <c r="P1" s="32"/>
      <c r="Q1" s="32"/>
      <c r="R1" s="32"/>
    </row>
    <row r="2" spans="1:13" s="11" customFormat="1" ht="12.75" customHeight="1">
      <c r="A2" s="536"/>
      <c r="B2" s="536"/>
      <c r="C2" s="536"/>
      <c r="D2" s="536"/>
      <c r="E2" s="536"/>
      <c r="F2" s="536"/>
      <c r="G2" s="536"/>
      <c r="H2" s="536"/>
      <c r="I2" s="536"/>
      <c r="J2" s="536"/>
      <c r="K2" s="536"/>
      <c r="L2" s="336"/>
      <c r="M2" s="337"/>
    </row>
    <row r="3" spans="1:16" s="11" customFormat="1" ht="16.5" customHeight="1">
      <c r="A3" s="537" t="s">
        <v>214</v>
      </c>
      <c r="B3" s="537"/>
      <c r="C3" s="537"/>
      <c r="D3" s="537"/>
      <c r="E3" s="537"/>
      <c r="F3" s="537"/>
      <c r="G3" s="537"/>
      <c r="H3" s="537"/>
      <c r="I3" s="537"/>
      <c r="J3" s="537"/>
      <c r="K3" s="537"/>
      <c r="L3" s="13"/>
      <c r="M3" s="13"/>
      <c r="N3" s="13"/>
      <c r="O3" s="13"/>
      <c r="P3" s="14" t="s">
        <v>215</v>
      </c>
    </row>
    <row r="4" spans="7:16" ht="20.25" customHeight="1">
      <c r="G4" s="32"/>
      <c r="H4" s="32"/>
      <c r="I4" s="32"/>
      <c r="J4" s="32"/>
      <c r="K4" s="32"/>
      <c r="L4" s="32"/>
      <c r="M4" s="32"/>
      <c r="N4" s="32"/>
      <c r="O4" s="32"/>
      <c r="P4" s="32"/>
    </row>
    <row r="5" spans="1:16" ht="40.5" customHeight="1">
      <c r="A5" s="488"/>
      <c r="B5" s="466" t="s">
        <v>277</v>
      </c>
      <c r="C5" s="466"/>
      <c r="D5" s="466"/>
      <c r="E5" s="449" t="s">
        <v>210</v>
      </c>
      <c r="F5" s="449"/>
      <c r="G5" s="449"/>
      <c r="H5" s="449"/>
      <c r="I5" s="449"/>
      <c r="J5" s="449"/>
      <c r="K5" s="449"/>
      <c r="L5" s="449"/>
      <c r="M5" s="449"/>
      <c r="N5" s="449"/>
      <c r="O5" s="449"/>
      <c r="P5" s="449"/>
    </row>
    <row r="6" spans="1:16" ht="12.75" customHeight="1">
      <c r="A6" s="488"/>
      <c r="B6" s="466"/>
      <c r="C6" s="466"/>
      <c r="D6" s="466"/>
      <c r="E6" s="470" t="s">
        <v>491</v>
      </c>
      <c r="F6" s="470"/>
      <c r="G6" s="470"/>
      <c r="H6" s="470" t="s">
        <v>279</v>
      </c>
      <c r="I6" s="470"/>
      <c r="J6" s="470"/>
      <c r="K6" s="470" t="s">
        <v>493</v>
      </c>
      <c r="L6" s="470"/>
      <c r="M6" s="470"/>
      <c r="N6" s="470" t="s">
        <v>280</v>
      </c>
      <c r="O6" s="470"/>
      <c r="P6" s="470"/>
    </row>
    <row r="7" spans="1:16" ht="18.75" customHeight="1">
      <c r="A7" s="488"/>
      <c r="B7" s="462"/>
      <c r="C7" s="462"/>
      <c r="D7" s="462"/>
      <c r="E7" s="449"/>
      <c r="F7" s="449"/>
      <c r="G7" s="449"/>
      <c r="H7" s="449"/>
      <c r="I7" s="449"/>
      <c r="J7" s="449"/>
      <c r="K7" s="449"/>
      <c r="L7" s="449"/>
      <c r="M7" s="449"/>
      <c r="N7" s="449"/>
      <c r="O7" s="449"/>
      <c r="P7" s="449"/>
    </row>
    <row r="8" spans="1:16" ht="15" customHeight="1">
      <c r="A8" s="41"/>
      <c r="B8" s="19">
        <v>2009</v>
      </c>
      <c r="C8" s="19">
        <v>2008</v>
      </c>
      <c r="D8" s="19">
        <v>2007</v>
      </c>
      <c r="E8" s="19">
        <v>2009</v>
      </c>
      <c r="F8" s="19">
        <v>2008</v>
      </c>
      <c r="G8" s="19">
        <v>2007</v>
      </c>
      <c r="H8" s="19">
        <v>2009</v>
      </c>
      <c r="I8" s="19">
        <v>2008</v>
      </c>
      <c r="J8" s="19">
        <v>2007</v>
      </c>
      <c r="K8" s="19">
        <v>2009</v>
      </c>
      <c r="L8" s="19">
        <v>2008</v>
      </c>
      <c r="M8" s="19">
        <v>2007</v>
      </c>
      <c r="N8" s="19">
        <v>2009</v>
      </c>
      <c r="O8" s="19">
        <v>2008</v>
      </c>
      <c r="P8" s="19">
        <v>2007</v>
      </c>
    </row>
    <row r="9" spans="1:17" ht="15" customHeight="1">
      <c r="A9" s="20" t="s">
        <v>239</v>
      </c>
      <c r="B9" s="67">
        <v>115</v>
      </c>
      <c r="C9" s="67">
        <v>119</v>
      </c>
      <c r="D9" s="67">
        <v>116</v>
      </c>
      <c r="E9" s="68">
        <v>6.490384615384616</v>
      </c>
      <c r="F9" s="68">
        <v>7.226107226107226</v>
      </c>
      <c r="G9" s="68">
        <v>7.7</v>
      </c>
      <c r="H9" s="68">
        <v>39.66346153846153</v>
      </c>
      <c r="I9" s="68">
        <v>38.22843822843823</v>
      </c>
      <c r="J9" s="68">
        <v>42</v>
      </c>
      <c r="K9" s="68">
        <v>49.03846153846153</v>
      </c>
      <c r="L9" s="68">
        <v>49.883449883449885</v>
      </c>
      <c r="M9" s="68">
        <v>44.7</v>
      </c>
      <c r="N9" s="68">
        <v>4.807692307692308</v>
      </c>
      <c r="O9" s="68">
        <v>4.662004662004662</v>
      </c>
      <c r="P9" s="68">
        <v>5.6</v>
      </c>
      <c r="Q9" s="17"/>
    </row>
    <row r="10" spans="1:17" ht="15" customHeight="1">
      <c r="A10" s="21" t="s">
        <v>240</v>
      </c>
      <c r="B10" s="69">
        <v>11</v>
      </c>
      <c r="C10" s="69">
        <v>12</v>
      </c>
      <c r="D10" s="69">
        <v>12</v>
      </c>
      <c r="E10" s="70">
        <v>2.631578947368421</v>
      </c>
      <c r="F10" s="70">
        <v>2.4390243902439024</v>
      </c>
      <c r="G10" s="70">
        <v>4.7</v>
      </c>
      <c r="H10" s="70">
        <v>39.473684210526315</v>
      </c>
      <c r="I10" s="70">
        <v>39.02439024390244</v>
      </c>
      <c r="J10" s="70">
        <v>46.5</v>
      </c>
      <c r="K10" s="70">
        <v>52.63157894736842</v>
      </c>
      <c r="L10" s="70">
        <v>48.78048780487805</v>
      </c>
      <c r="M10" s="70">
        <v>39.5</v>
      </c>
      <c r="N10" s="70">
        <v>5.263157894736842</v>
      </c>
      <c r="O10" s="70">
        <v>9.75609756097561</v>
      </c>
      <c r="P10" s="70">
        <v>9.3</v>
      </c>
      <c r="Q10" s="17"/>
    </row>
    <row r="11" spans="1:17" ht="15" customHeight="1">
      <c r="A11" s="21" t="s">
        <v>300</v>
      </c>
      <c r="B11" s="69">
        <v>11</v>
      </c>
      <c r="C11" s="69">
        <v>12</v>
      </c>
      <c r="D11" s="69">
        <v>10</v>
      </c>
      <c r="E11" s="70">
        <v>4.878048780487805</v>
      </c>
      <c r="F11" s="70">
        <v>2.3255813953488373</v>
      </c>
      <c r="G11" s="70">
        <v>5.6</v>
      </c>
      <c r="H11" s="70">
        <v>53.65853658536586</v>
      </c>
      <c r="I11" s="70">
        <v>46.51162790697674</v>
      </c>
      <c r="J11" s="70">
        <v>41.7</v>
      </c>
      <c r="K11" s="70">
        <v>36.58536585365854</v>
      </c>
      <c r="L11" s="70">
        <v>39.53488372093023</v>
      </c>
      <c r="M11" s="70">
        <v>47.2</v>
      </c>
      <c r="N11" s="70">
        <v>4.878048780487805</v>
      </c>
      <c r="O11" s="70">
        <v>11.627906976744185</v>
      </c>
      <c r="P11" s="70">
        <v>5.6</v>
      </c>
      <c r="Q11" s="17"/>
    </row>
    <row r="12" spans="1:17" ht="15" customHeight="1">
      <c r="A12" s="21" t="s">
        <v>301</v>
      </c>
      <c r="B12" s="69">
        <v>12</v>
      </c>
      <c r="C12" s="69">
        <v>11</v>
      </c>
      <c r="D12" s="69">
        <v>11</v>
      </c>
      <c r="E12" s="70">
        <v>0</v>
      </c>
      <c r="F12" s="70">
        <v>2.0408163265306123</v>
      </c>
      <c r="G12" s="70">
        <v>4.3</v>
      </c>
      <c r="H12" s="70">
        <v>55.769230769230774</v>
      </c>
      <c r="I12" s="70">
        <v>55.10204081632652</v>
      </c>
      <c r="J12" s="70">
        <v>51.1</v>
      </c>
      <c r="K12" s="70">
        <v>38.46153846153847</v>
      </c>
      <c r="L12" s="70">
        <v>42.857142857142854</v>
      </c>
      <c r="M12" s="70">
        <v>44.7</v>
      </c>
      <c r="N12" s="70">
        <v>5.769230769230769</v>
      </c>
      <c r="O12" s="70">
        <v>0</v>
      </c>
      <c r="P12" s="70">
        <v>0</v>
      </c>
      <c r="Q12" s="17"/>
    </row>
    <row r="13" spans="1:17" ht="15" customHeight="1">
      <c r="A13" s="21" t="s">
        <v>241</v>
      </c>
      <c r="B13" s="69">
        <v>9</v>
      </c>
      <c r="C13" s="69">
        <v>9</v>
      </c>
      <c r="D13" s="69">
        <v>9</v>
      </c>
      <c r="E13" s="70">
        <v>15.625</v>
      </c>
      <c r="F13" s="70">
        <v>16.129032258064516</v>
      </c>
      <c r="G13" s="70">
        <v>13.3</v>
      </c>
      <c r="H13" s="70">
        <v>28.125</v>
      </c>
      <c r="I13" s="70">
        <v>25.806451612903224</v>
      </c>
      <c r="J13" s="70">
        <v>33.3</v>
      </c>
      <c r="K13" s="70">
        <v>43.75</v>
      </c>
      <c r="L13" s="70">
        <v>45.16129032258064</v>
      </c>
      <c r="M13" s="70">
        <v>43.3</v>
      </c>
      <c r="N13" s="70">
        <v>12.5</v>
      </c>
      <c r="O13" s="70">
        <v>12.903225806451612</v>
      </c>
      <c r="P13" s="70">
        <v>10</v>
      </c>
      <c r="Q13" s="17"/>
    </row>
    <row r="14" spans="1:17" ht="15" customHeight="1">
      <c r="A14" s="21" t="s">
        <v>302</v>
      </c>
      <c r="B14" s="69">
        <v>11</v>
      </c>
      <c r="C14" s="69">
        <v>11</v>
      </c>
      <c r="D14" s="69">
        <v>11</v>
      </c>
      <c r="E14" s="70">
        <v>8.333333333333332</v>
      </c>
      <c r="F14" s="70">
        <v>8.108108108108109</v>
      </c>
      <c r="G14" s="70">
        <v>7.9</v>
      </c>
      <c r="H14" s="70">
        <v>30.555555555555557</v>
      </c>
      <c r="I14" s="70">
        <v>35.13513513513514</v>
      </c>
      <c r="J14" s="70">
        <v>42.1</v>
      </c>
      <c r="K14" s="70">
        <v>58.333333333333336</v>
      </c>
      <c r="L14" s="70">
        <v>54.054054054054056</v>
      </c>
      <c r="M14" s="70">
        <v>44.7</v>
      </c>
      <c r="N14" s="70">
        <v>2.7777777777777777</v>
      </c>
      <c r="O14" s="70">
        <v>2.7027027027027026</v>
      </c>
      <c r="P14" s="70">
        <v>5.3</v>
      </c>
      <c r="Q14" s="17"/>
    </row>
    <row r="15" spans="1:17" ht="15" customHeight="1">
      <c r="A15" s="21" t="s">
        <v>242</v>
      </c>
      <c r="B15" s="69">
        <v>9</v>
      </c>
      <c r="C15" s="69">
        <v>11</v>
      </c>
      <c r="D15" s="69">
        <v>10</v>
      </c>
      <c r="E15" s="70">
        <v>3.571428571428571</v>
      </c>
      <c r="F15" s="70">
        <v>7.317073170731707</v>
      </c>
      <c r="G15" s="70">
        <v>13.9</v>
      </c>
      <c r="H15" s="70">
        <v>32.142857142857146</v>
      </c>
      <c r="I15" s="70">
        <v>36.58536585365854</v>
      </c>
      <c r="J15" s="70">
        <v>41.7</v>
      </c>
      <c r="K15" s="70">
        <v>57.14285714285714</v>
      </c>
      <c r="L15" s="70">
        <v>56.09756097560976</v>
      </c>
      <c r="M15" s="70">
        <v>36.1</v>
      </c>
      <c r="N15" s="70">
        <v>7.142857142857142</v>
      </c>
      <c r="O15" s="70">
        <v>0</v>
      </c>
      <c r="P15" s="70">
        <v>8.3</v>
      </c>
      <c r="Q15" s="17"/>
    </row>
    <row r="16" spans="1:17" ht="15" customHeight="1">
      <c r="A16" s="21" t="s">
        <v>303</v>
      </c>
      <c r="B16" s="69">
        <v>13</v>
      </c>
      <c r="C16" s="69">
        <v>13</v>
      </c>
      <c r="D16" s="69">
        <v>13</v>
      </c>
      <c r="E16" s="70">
        <v>10</v>
      </c>
      <c r="F16" s="70">
        <v>13.333333333333334</v>
      </c>
      <c r="G16" s="70">
        <v>11.6</v>
      </c>
      <c r="H16" s="70">
        <v>34</v>
      </c>
      <c r="I16" s="70">
        <v>24.444444444444443</v>
      </c>
      <c r="J16" s="70">
        <v>32.6</v>
      </c>
      <c r="K16" s="70">
        <v>54</v>
      </c>
      <c r="L16" s="70">
        <v>57.77777777777777</v>
      </c>
      <c r="M16" s="70">
        <v>44.2</v>
      </c>
      <c r="N16" s="70">
        <v>2</v>
      </c>
      <c r="O16" s="70">
        <v>4.444444444444445</v>
      </c>
      <c r="P16" s="70">
        <v>11.6</v>
      </c>
      <c r="Q16" s="17"/>
    </row>
    <row r="17" spans="1:17" ht="15" customHeight="1">
      <c r="A17" s="21" t="s">
        <v>243</v>
      </c>
      <c r="B17" s="69">
        <v>14</v>
      </c>
      <c r="C17" s="69">
        <v>14</v>
      </c>
      <c r="D17" s="69">
        <v>15</v>
      </c>
      <c r="E17" s="70">
        <v>5.769230769230769</v>
      </c>
      <c r="F17" s="70">
        <v>5.454545454545454</v>
      </c>
      <c r="G17" s="70">
        <v>5.3</v>
      </c>
      <c r="H17" s="70">
        <v>36.53846153846153</v>
      </c>
      <c r="I17" s="70">
        <v>34.54545454545455</v>
      </c>
      <c r="J17" s="70">
        <v>36.8</v>
      </c>
      <c r="K17" s="70">
        <v>55.769230769230774</v>
      </c>
      <c r="L17" s="70">
        <v>58.18181818181818</v>
      </c>
      <c r="M17" s="70">
        <v>54.4</v>
      </c>
      <c r="N17" s="70">
        <v>1.9230769230769231</v>
      </c>
      <c r="O17" s="70">
        <v>1.8181818181818181</v>
      </c>
      <c r="P17" s="70">
        <v>3.5</v>
      </c>
      <c r="Q17" s="17"/>
    </row>
    <row r="18" spans="1:17" ht="15" customHeight="1">
      <c r="A18" s="21" t="s">
        <v>244</v>
      </c>
      <c r="B18" s="69">
        <v>5</v>
      </c>
      <c r="C18" s="69">
        <v>6</v>
      </c>
      <c r="D18" s="69">
        <v>6</v>
      </c>
      <c r="E18" s="70">
        <v>0</v>
      </c>
      <c r="F18" s="70">
        <v>0</v>
      </c>
      <c r="G18" s="70">
        <v>0</v>
      </c>
      <c r="H18" s="70">
        <v>47.368421052631575</v>
      </c>
      <c r="I18" s="70">
        <v>52.17391304347826</v>
      </c>
      <c r="J18" s="70">
        <v>57.13</v>
      </c>
      <c r="K18" s="70">
        <v>42.10526315789473</v>
      </c>
      <c r="L18" s="70">
        <v>39.130434782608695</v>
      </c>
      <c r="M18" s="70">
        <v>38.1</v>
      </c>
      <c r="N18" s="70">
        <v>10.526315789473683</v>
      </c>
      <c r="O18" s="70">
        <v>8.695652173913043</v>
      </c>
      <c r="P18" s="70">
        <v>4.8</v>
      </c>
      <c r="Q18" s="17"/>
    </row>
    <row r="19" spans="1:17" ht="15" customHeight="1">
      <c r="A19" s="21" t="s">
        <v>304</v>
      </c>
      <c r="B19" s="69">
        <v>20</v>
      </c>
      <c r="C19" s="69">
        <v>20</v>
      </c>
      <c r="D19" s="69">
        <v>19</v>
      </c>
      <c r="E19" s="70">
        <v>10.294117647058822</v>
      </c>
      <c r="F19" s="70">
        <v>12.5</v>
      </c>
      <c r="G19" s="70">
        <v>9.5</v>
      </c>
      <c r="H19" s="70">
        <v>36.76470588235294</v>
      </c>
      <c r="I19" s="70">
        <v>35.9375</v>
      </c>
      <c r="J19" s="70">
        <v>42.9</v>
      </c>
      <c r="K19" s="70">
        <v>50</v>
      </c>
      <c r="L19" s="70">
        <v>50</v>
      </c>
      <c r="M19" s="70">
        <v>46</v>
      </c>
      <c r="N19" s="70">
        <v>2.941176470588235</v>
      </c>
      <c r="O19" s="70">
        <v>1.5625</v>
      </c>
      <c r="P19" s="70">
        <v>1.6</v>
      </c>
      <c r="Q19" s="17"/>
    </row>
    <row r="20" spans="1:17" ht="15" customHeight="1">
      <c r="A20" s="22" t="s">
        <v>245</v>
      </c>
      <c r="B20" s="71">
        <v>17</v>
      </c>
      <c r="C20" s="71">
        <v>18</v>
      </c>
      <c r="D20" s="71">
        <v>19</v>
      </c>
      <c r="E20" s="72">
        <v>3.1746031746031744</v>
      </c>
      <c r="F20" s="72">
        <v>3.0303030303030303</v>
      </c>
      <c r="G20" s="72">
        <v>4.3</v>
      </c>
      <c r="H20" s="72">
        <v>33.33333333333333</v>
      </c>
      <c r="I20" s="72">
        <v>36.36363636363637</v>
      </c>
      <c r="J20" s="72">
        <v>42.9</v>
      </c>
      <c r="K20" s="72">
        <v>60.317460317460316</v>
      </c>
      <c r="L20" s="72">
        <v>56.060606060606055</v>
      </c>
      <c r="M20" s="72">
        <v>45.7</v>
      </c>
      <c r="N20" s="72">
        <v>3.1746031746031744</v>
      </c>
      <c r="O20" s="72">
        <v>4.545454545454546</v>
      </c>
      <c r="P20" s="72">
        <v>7.1</v>
      </c>
      <c r="Q20" s="17"/>
    </row>
    <row r="21" spans="1:17" ht="15" customHeight="1">
      <c r="A21" s="21" t="s">
        <v>305</v>
      </c>
      <c r="B21" s="69">
        <v>9</v>
      </c>
      <c r="C21" s="69">
        <v>10</v>
      </c>
      <c r="D21" s="69">
        <v>13</v>
      </c>
      <c r="E21" s="70">
        <v>0</v>
      </c>
      <c r="F21" s="70">
        <v>0</v>
      </c>
      <c r="G21" s="70">
        <v>0</v>
      </c>
      <c r="H21" s="70">
        <v>24.242424242424242</v>
      </c>
      <c r="I21" s="70">
        <v>30.555555555555557</v>
      </c>
      <c r="J21" s="70">
        <v>43.5</v>
      </c>
      <c r="K21" s="70">
        <v>72.72727272727273</v>
      </c>
      <c r="L21" s="70">
        <v>66.66666666666666</v>
      </c>
      <c r="M21" s="70">
        <v>50</v>
      </c>
      <c r="N21" s="70">
        <v>3.0303030303030303</v>
      </c>
      <c r="O21" s="70">
        <v>2.7777777777777777</v>
      </c>
      <c r="P21" s="70">
        <v>6.5</v>
      </c>
      <c r="Q21" s="17"/>
    </row>
    <row r="22" spans="1:17" ht="15" customHeight="1">
      <c r="A22" s="21" t="s">
        <v>246</v>
      </c>
      <c r="B22" s="69">
        <v>2</v>
      </c>
      <c r="C22" s="69">
        <v>2</v>
      </c>
      <c r="D22" s="69">
        <v>2</v>
      </c>
      <c r="E22" s="70">
        <v>18.181818181818183</v>
      </c>
      <c r="F22" s="70">
        <v>18.181818181818183</v>
      </c>
      <c r="G22" s="70">
        <v>18.2</v>
      </c>
      <c r="H22" s="70">
        <v>63.63636363636363</v>
      </c>
      <c r="I22" s="70">
        <v>63.63636363636363</v>
      </c>
      <c r="J22" s="70">
        <v>63.6</v>
      </c>
      <c r="K22" s="70">
        <v>18.181818181818183</v>
      </c>
      <c r="L22" s="70">
        <v>18.181818181818183</v>
      </c>
      <c r="M22" s="70">
        <v>18.2</v>
      </c>
      <c r="N22" s="70">
        <v>0</v>
      </c>
      <c r="O22" s="70">
        <v>0</v>
      </c>
      <c r="P22" s="70">
        <v>0</v>
      </c>
      <c r="Q22" s="17"/>
    </row>
    <row r="23" spans="1:17" ht="15" customHeight="1">
      <c r="A23" s="21" t="s">
        <v>306</v>
      </c>
      <c r="B23" s="69">
        <v>6</v>
      </c>
      <c r="C23" s="69">
        <v>6</v>
      </c>
      <c r="D23" s="69">
        <v>4</v>
      </c>
      <c r="E23" s="70">
        <v>0</v>
      </c>
      <c r="F23" s="70">
        <v>0</v>
      </c>
      <c r="G23" s="70">
        <v>7.7</v>
      </c>
      <c r="H23" s="70">
        <v>31.57894736842105</v>
      </c>
      <c r="I23" s="70">
        <v>31.57894736842105</v>
      </c>
      <c r="J23" s="70">
        <v>23.1</v>
      </c>
      <c r="K23" s="70">
        <v>63.1578947368421</v>
      </c>
      <c r="L23" s="70">
        <v>57.89473684210527</v>
      </c>
      <c r="M23" s="70">
        <v>53.8</v>
      </c>
      <c r="N23" s="70">
        <v>5.263157894736842</v>
      </c>
      <c r="O23" s="70">
        <v>10.526315789473683</v>
      </c>
      <c r="P23" s="70">
        <v>15.4</v>
      </c>
      <c r="Q23" s="17"/>
    </row>
    <row r="24" spans="1:17" ht="15" customHeight="1">
      <c r="A24" s="23" t="s">
        <v>307</v>
      </c>
      <c r="B24" s="73">
        <v>132</v>
      </c>
      <c r="C24" s="73">
        <v>137</v>
      </c>
      <c r="D24" s="73">
        <v>135</v>
      </c>
      <c r="E24" s="74">
        <v>6.05427974947808</v>
      </c>
      <c r="F24" s="74">
        <v>6.666666666666667</v>
      </c>
      <c r="G24" s="74">
        <v>7.2</v>
      </c>
      <c r="H24" s="74">
        <v>38.83089770354906</v>
      </c>
      <c r="I24" s="74">
        <v>37.97979797979798</v>
      </c>
      <c r="J24" s="74">
        <v>42.1</v>
      </c>
      <c r="K24" s="74">
        <v>50.52192066805845</v>
      </c>
      <c r="L24" s="74">
        <v>50.70707070707071</v>
      </c>
      <c r="M24" s="74">
        <v>44.8</v>
      </c>
      <c r="N24" s="74">
        <v>4.592901878914405</v>
      </c>
      <c r="O24" s="74">
        <v>4.646464646464646</v>
      </c>
      <c r="P24" s="74">
        <v>5.8</v>
      </c>
      <c r="Q24" s="17"/>
    </row>
    <row r="25" spans="1:17" ht="15" customHeight="1">
      <c r="A25" s="24" t="s">
        <v>249</v>
      </c>
      <c r="B25" s="331"/>
      <c r="C25" s="331"/>
      <c r="D25" s="331"/>
      <c r="F25" s="76"/>
      <c r="G25" s="338"/>
      <c r="I25" s="338"/>
      <c r="J25" s="338"/>
      <c r="L25" s="338"/>
      <c r="M25" s="338"/>
      <c r="O25" s="338"/>
      <c r="P25" s="338"/>
      <c r="Q25" s="17"/>
    </row>
    <row r="26" spans="1:17" ht="15" customHeight="1">
      <c r="A26" s="21" t="s">
        <v>308</v>
      </c>
      <c r="B26" s="69">
        <v>34</v>
      </c>
      <c r="C26" s="69">
        <v>34</v>
      </c>
      <c r="D26" s="69">
        <v>34</v>
      </c>
      <c r="E26" s="70">
        <v>3.5211267605633805</v>
      </c>
      <c r="F26" s="70">
        <v>4.3</v>
      </c>
      <c r="G26" s="70">
        <v>5.1</v>
      </c>
      <c r="H26" s="70">
        <v>33.80281690140845</v>
      </c>
      <c r="I26" s="70">
        <v>33.093525179856115</v>
      </c>
      <c r="J26" s="70">
        <v>36</v>
      </c>
      <c r="K26" s="70">
        <v>59.154929577464785</v>
      </c>
      <c r="L26" s="70">
        <v>58.27338129496403</v>
      </c>
      <c r="M26" s="70">
        <v>50</v>
      </c>
      <c r="N26" s="70">
        <v>3.5211267605633805</v>
      </c>
      <c r="O26" s="70">
        <v>4.316546762589928</v>
      </c>
      <c r="P26" s="70">
        <v>8.8</v>
      </c>
      <c r="Q26" s="17"/>
    </row>
    <row r="27" spans="1:17" ht="15" customHeight="1">
      <c r="A27" s="21" t="s">
        <v>309</v>
      </c>
      <c r="B27" s="69"/>
      <c r="C27" s="69"/>
      <c r="D27" s="69"/>
      <c r="E27" s="70"/>
      <c r="F27" s="70"/>
      <c r="G27" s="70"/>
      <c r="H27" s="70"/>
      <c r="I27" s="70"/>
      <c r="J27" s="70"/>
      <c r="K27" s="70"/>
      <c r="L27" s="70"/>
      <c r="M27" s="70"/>
      <c r="N27" s="70"/>
      <c r="O27" s="70"/>
      <c r="P27" s="70"/>
      <c r="Q27" s="17"/>
    </row>
    <row r="28" spans="1:17" ht="15" customHeight="1">
      <c r="A28" s="25" t="s">
        <v>250</v>
      </c>
      <c r="B28" s="69">
        <v>11</v>
      </c>
      <c r="C28" s="69">
        <v>13</v>
      </c>
      <c r="D28" s="69">
        <v>35</v>
      </c>
      <c r="E28" s="70">
        <v>7.5</v>
      </c>
      <c r="F28" s="70">
        <v>2.127659574468085</v>
      </c>
      <c r="G28" s="70">
        <v>6.3</v>
      </c>
      <c r="H28" s="70">
        <v>60</v>
      </c>
      <c r="I28" s="70">
        <v>59.57446808510638</v>
      </c>
      <c r="J28" s="70">
        <v>52</v>
      </c>
      <c r="K28" s="70">
        <v>32.5</v>
      </c>
      <c r="L28" s="70">
        <v>38.297872340425535</v>
      </c>
      <c r="M28" s="70">
        <v>37.8</v>
      </c>
      <c r="N28" s="70">
        <v>0</v>
      </c>
      <c r="O28" s="70">
        <v>0</v>
      </c>
      <c r="P28" s="70">
        <v>3.9</v>
      </c>
      <c r="Q28" s="17"/>
    </row>
    <row r="29" spans="1:17" ht="15" customHeight="1">
      <c r="A29" s="25" t="s">
        <v>251</v>
      </c>
      <c r="B29" s="69">
        <v>17</v>
      </c>
      <c r="C29" s="69">
        <v>13</v>
      </c>
      <c r="D29" s="69">
        <v>20</v>
      </c>
      <c r="E29" s="70">
        <v>5.172413793103448</v>
      </c>
      <c r="F29" s="70">
        <v>8.695652173913043</v>
      </c>
      <c r="G29" s="70">
        <v>4.5</v>
      </c>
      <c r="H29" s="70">
        <v>46.55172413793103</v>
      </c>
      <c r="I29" s="70">
        <v>52.17391304347826</v>
      </c>
      <c r="J29" s="70">
        <v>40.3</v>
      </c>
      <c r="K29" s="70">
        <v>43.103448275862064</v>
      </c>
      <c r="L29" s="70">
        <v>36.95652173913043</v>
      </c>
      <c r="M29" s="70">
        <v>50.7</v>
      </c>
      <c r="N29" s="70">
        <v>5.172413793103448</v>
      </c>
      <c r="O29" s="70">
        <v>2.1739130434782608</v>
      </c>
      <c r="P29" s="70">
        <v>4.5</v>
      </c>
      <c r="Q29" s="17"/>
    </row>
    <row r="30" spans="1:17" ht="15" customHeight="1">
      <c r="A30" s="25" t="s">
        <v>252</v>
      </c>
      <c r="B30" s="69">
        <v>24</v>
      </c>
      <c r="C30" s="69">
        <v>26</v>
      </c>
      <c r="D30" s="69">
        <v>19</v>
      </c>
      <c r="E30" s="70">
        <v>3.4090909090909087</v>
      </c>
      <c r="F30" s="70">
        <v>5.319148936170213</v>
      </c>
      <c r="G30" s="70">
        <v>10.93</v>
      </c>
      <c r="H30" s="70">
        <v>38.63636363636363</v>
      </c>
      <c r="I30" s="70">
        <v>41.48936170212766</v>
      </c>
      <c r="J30" s="70">
        <v>39.1</v>
      </c>
      <c r="K30" s="70">
        <v>51.13636363636363</v>
      </c>
      <c r="L30" s="70">
        <v>50</v>
      </c>
      <c r="M30" s="70">
        <v>40.6</v>
      </c>
      <c r="N30" s="70">
        <v>6.8181818181818175</v>
      </c>
      <c r="O30" s="70">
        <v>3.1914893617021276</v>
      </c>
      <c r="P30" s="70">
        <v>9.4</v>
      </c>
      <c r="Q30" s="17"/>
    </row>
    <row r="31" spans="1:17" ht="15" customHeight="1">
      <c r="A31" s="25" t="s">
        <v>253</v>
      </c>
      <c r="B31" s="69">
        <v>46</v>
      </c>
      <c r="C31" s="69">
        <v>51</v>
      </c>
      <c r="D31" s="69">
        <v>27</v>
      </c>
      <c r="E31" s="70">
        <v>9.933774834437086</v>
      </c>
      <c r="F31" s="70">
        <v>10.059171597633137</v>
      </c>
      <c r="G31" s="70">
        <v>11.1</v>
      </c>
      <c r="H31" s="70">
        <v>35.099337748344375</v>
      </c>
      <c r="I31" s="70">
        <v>30.17751479289941</v>
      </c>
      <c r="J31" s="70">
        <v>41.1</v>
      </c>
      <c r="K31" s="70">
        <v>49.668874172185426</v>
      </c>
      <c r="L31" s="70">
        <v>52.071005917159766</v>
      </c>
      <c r="M31" s="70">
        <v>45.6</v>
      </c>
      <c r="N31" s="70">
        <v>5.298013245033113</v>
      </c>
      <c r="O31" s="70">
        <v>7.6923076923076925</v>
      </c>
      <c r="P31" s="70">
        <v>2.2</v>
      </c>
      <c r="Q31" s="17"/>
    </row>
    <row r="32" spans="1:17" ht="15" customHeight="1">
      <c r="A32" s="23" t="s">
        <v>307</v>
      </c>
      <c r="B32" s="35">
        <v>132</v>
      </c>
      <c r="C32" s="35">
        <v>137</v>
      </c>
      <c r="D32" s="35">
        <v>135</v>
      </c>
      <c r="E32" s="77">
        <v>6.05427974947808</v>
      </c>
      <c r="F32" s="77">
        <v>6.666666666666667</v>
      </c>
      <c r="G32" s="77">
        <v>7.2</v>
      </c>
      <c r="H32" s="77">
        <v>38.83089770354906</v>
      </c>
      <c r="I32" s="77">
        <v>37.97979797979798</v>
      </c>
      <c r="J32" s="77">
        <v>42.1</v>
      </c>
      <c r="K32" s="77">
        <v>50.52192066805845</v>
      </c>
      <c r="L32" s="77">
        <v>50.70707070707071</v>
      </c>
      <c r="M32" s="77">
        <v>44.8</v>
      </c>
      <c r="N32" s="77">
        <v>4.592901878914405</v>
      </c>
      <c r="O32" s="77">
        <v>4.646464646464646</v>
      </c>
      <c r="P32" s="35">
        <v>5.8</v>
      </c>
      <c r="Q32" s="17"/>
    </row>
    <row r="33" spans="1:17" ht="11.25">
      <c r="A33" s="2" t="s">
        <v>375</v>
      </c>
      <c r="Q33" s="17"/>
    </row>
    <row r="34" spans="2:17" ht="11.25">
      <c r="B34" s="47"/>
      <c r="C34" s="47"/>
      <c r="D34" s="47"/>
      <c r="E34" s="47"/>
      <c r="F34" s="47"/>
      <c r="G34" s="47"/>
      <c r="H34" s="47"/>
      <c r="I34" s="47"/>
      <c r="J34" s="47"/>
      <c r="K34" s="47"/>
      <c r="L34" s="47"/>
      <c r="M34" s="47"/>
      <c r="N34" s="47"/>
      <c r="O34" s="47"/>
      <c r="P34" s="47"/>
      <c r="Q34" s="17"/>
    </row>
    <row r="35" spans="2:16" ht="11.25">
      <c r="B35" s="233"/>
      <c r="C35" s="47"/>
      <c r="D35" s="47"/>
      <c r="E35" s="47"/>
      <c r="F35" s="47"/>
      <c r="G35" s="47"/>
      <c r="H35" s="47"/>
      <c r="I35" s="47"/>
      <c r="J35" s="47"/>
      <c r="K35" s="47"/>
      <c r="L35" s="47"/>
      <c r="M35" s="47"/>
      <c r="N35" s="47"/>
      <c r="O35" s="47"/>
      <c r="P35" s="47"/>
    </row>
    <row r="36" spans="2:16" ht="11.25">
      <c r="B36" s="233"/>
      <c r="C36" s="47"/>
      <c r="D36" s="47"/>
      <c r="E36" s="47"/>
      <c r="F36" s="47"/>
      <c r="G36" s="47"/>
      <c r="H36" s="47"/>
      <c r="I36" s="47"/>
      <c r="J36" s="47"/>
      <c r="K36" s="47"/>
      <c r="L36" s="47"/>
      <c r="M36" s="47"/>
      <c r="N36" s="47"/>
      <c r="O36" s="47"/>
      <c r="P36" s="47"/>
    </row>
    <row r="37" spans="2:6" ht="11.25">
      <c r="B37" s="233"/>
      <c r="F37" s="60"/>
    </row>
    <row r="38" ht="11.25">
      <c r="B38" s="233"/>
    </row>
    <row r="40" spans="2:16" ht="11.25">
      <c r="B40" s="47"/>
      <c r="C40" s="47"/>
      <c r="D40" s="47"/>
      <c r="E40" s="47"/>
      <c r="F40" s="47"/>
      <c r="G40" s="47"/>
      <c r="H40" s="47"/>
      <c r="I40" s="47"/>
      <c r="J40" s="47"/>
      <c r="K40" s="47"/>
      <c r="L40" s="47"/>
      <c r="M40" s="47"/>
      <c r="N40" s="47"/>
      <c r="O40" s="47"/>
      <c r="P40" s="47"/>
    </row>
  </sheetData>
  <mergeCells count="9">
    <mergeCell ref="N6:P7"/>
    <mergeCell ref="E5:P5"/>
    <mergeCell ref="E6:G7"/>
    <mergeCell ref="H6:J7"/>
    <mergeCell ref="K6:M7"/>
    <mergeCell ref="B5:D7"/>
    <mergeCell ref="A2:K2"/>
    <mergeCell ref="A3:K3"/>
    <mergeCell ref="A5:A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38.xml><?xml version="1.0" encoding="utf-8"?>
<worksheet xmlns="http://schemas.openxmlformats.org/spreadsheetml/2006/main" xmlns:r="http://schemas.openxmlformats.org/officeDocument/2006/relationships">
  <sheetPr codeName="Hoja37"/>
  <dimension ref="A2:N39"/>
  <sheetViews>
    <sheetView workbookViewId="0" topLeftCell="A1">
      <selection activeCell="A39" sqref="A39"/>
    </sheetView>
  </sheetViews>
  <sheetFormatPr defaultColWidth="11.421875" defaultRowHeight="12.75"/>
  <cols>
    <col min="1" max="1" width="60.7109375" style="2" customWidth="1"/>
    <col min="2" max="9" width="7.7109375" style="2" customWidth="1"/>
    <col min="10" max="12" width="7.7109375" style="40" customWidth="1"/>
    <col min="13" max="13" width="7.7109375" style="291" customWidth="1"/>
    <col min="14" max="14" width="10.7109375" style="40" customWidth="1"/>
    <col min="15" max="15" width="10.7109375" style="2" customWidth="1"/>
    <col min="16" max="16384" width="11.57421875" style="2" customWidth="1"/>
  </cols>
  <sheetData>
    <row r="1" ht="18.75" customHeight="1"/>
    <row r="2" spans="1:11" s="11" customFormat="1" ht="12.75" customHeight="1">
      <c r="A2" s="535"/>
      <c r="B2" s="535"/>
      <c r="C2" s="535"/>
      <c r="D2" s="535"/>
      <c r="E2" s="535"/>
      <c r="F2" s="535"/>
      <c r="G2" s="535"/>
      <c r="H2" s="535"/>
      <c r="I2" s="535"/>
      <c r="J2" s="538"/>
      <c r="K2" s="538"/>
    </row>
    <row r="3" spans="1:13" s="11" customFormat="1" ht="12.75" customHeight="1">
      <c r="A3" s="479" t="s">
        <v>216</v>
      </c>
      <c r="B3" s="479"/>
      <c r="C3" s="479"/>
      <c r="D3" s="479"/>
      <c r="E3" s="479"/>
      <c r="F3" s="479"/>
      <c r="G3" s="479"/>
      <c r="H3" s="479"/>
      <c r="I3" s="479"/>
      <c r="J3" s="304"/>
      <c r="K3" s="304"/>
      <c r="L3" s="304"/>
      <c r="M3" s="14" t="s">
        <v>217</v>
      </c>
    </row>
    <row r="4" spans="7:14" ht="9.75" customHeight="1">
      <c r="G4" s="40"/>
      <c r="H4" s="40"/>
      <c r="I4" s="291"/>
      <c r="K4" s="2"/>
      <c r="L4" s="2"/>
      <c r="M4" s="2"/>
      <c r="N4" s="2"/>
    </row>
    <row r="5" spans="1:13" s="26" customFormat="1" ht="20.25" customHeight="1">
      <c r="A5" s="36"/>
      <c r="B5" s="466" t="s">
        <v>282</v>
      </c>
      <c r="C5" s="466"/>
      <c r="D5" s="466"/>
      <c r="E5" s="470" t="s">
        <v>218</v>
      </c>
      <c r="F5" s="470"/>
      <c r="G5" s="470"/>
      <c r="H5" s="470"/>
      <c r="I5" s="470"/>
      <c r="J5" s="470"/>
      <c r="K5" s="470"/>
      <c r="L5" s="470"/>
      <c r="M5" s="470"/>
    </row>
    <row r="6" spans="1:13" s="26" customFormat="1" ht="20.25" customHeight="1">
      <c r="A6" s="36"/>
      <c r="B6" s="462"/>
      <c r="C6" s="462"/>
      <c r="D6" s="462"/>
      <c r="E6" s="449"/>
      <c r="F6" s="449"/>
      <c r="G6" s="449"/>
      <c r="H6" s="449"/>
      <c r="I6" s="449"/>
      <c r="J6" s="449"/>
      <c r="K6" s="449"/>
      <c r="L6" s="449"/>
      <c r="M6" s="449"/>
    </row>
    <row r="7" spans="1:13" s="26" customFormat="1" ht="20.25" customHeight="1">
      <c r="A7" s="49"/>
      <c r="B7" s="513" t="s">
        <v>460</v>
      </c>
      <c r="C7" s="513"/>
      <c r="D7" s="513"/>
      <c r="E7" s="518" t="s">
        <v>370</v>
      </c>
      <c r="F7" s="518"/>
      <c r="G7" s="539"/>
      <c r="H7" s="540" t="s">
        <v>294</v>
      </c>
      <c r="I7" s="540"/>
      <c r="J7" s="541"/>
      <c r="K7" s="540" t="s">
        <v>295</v>
      </c>
      <c r="L7" s="540"/>
      <c r="M7" s="541"/>
    </row>
    <row r="8" spans="1:13" s="26" customFormat="1" ht="20.25" customHeight="1">
      <c r="A8" s="227"/>
      <c r="B8" s="19">
        <v>2009</v>
      </c>
      <c r="C8" s="19">
        <v>2008</v>
      </c>
      <c r="D8" s="19">
        <v>2007</v>
      </c>
      <c r="E8" s="19">
        <v>2009</v>
      </c>
      <c r="F8" s="19">
        <v>2008</v>
      </c>
      <c r="G8" s="19">
        <v>2007</v>
      </c>
      <c r="H8" s="19">
        <v>2009</v>
      </c>
      <c r="I8" s="19">
        <v>2008</v>
      </c>
      <c r="J8" s="19">
        <v>2007</v>
      </c>
      <c r="K8" s="19">
        <v>2009</v>
      </c>
      <c r="L8" s="19">
        <v>2008</v>
      </c>
      <c r="M8" s="19">
        <v>2007</v>
      </c>
    </row>
    <row r="9" spans="1:14" s="5" customFormat="1" ht="19.5" customHeight="1">
      <c r="A9" s="20" t="s">
        <v>239</v>
      </c>
      <c r="B9" s="68">
        <v>3.5223880597014925</v>
      </c>
      <c r="C9" s="68">
        <v>3.504</v>
      </c>
      <c r="D9" s="68">
        <v>3.4</v>
      </c>
      <c r="E9" s="67">
        <v>84</v>
      </c>
      <c r="F9" s="67">
        <v>94</v>
      </c>
      <c r="G9" s="67">
        <v>101</v>
      </c>
      <c r="H9" s="67">
        <v>49</v>
      </c>
      <c r="I9" s="67">
        <v>46</v>
      </c>
      <c r="J9" s="67">
        <v>44</v>
      </c>
      <c r="K9" s="67">
        <v>1</v>
      </c>
      <c r="L9" s="67">
        <v>1</v>
      </c>
      <c r="M9" s="67">
        <v>1</v>
      </c>
      <c r="N9" s="216"/>
    </row>
    <row r="10" spans="1:14" s="6" customFormat="1" ht="15" customHeight="1">
      <c r="A10" s="21" t="s">
        <v>240</v>
      </c>
      <c r="B10" s="70">
        <v>3.2</v>
      </c>
      <c r="C10" s="70">
        <v>3.4</v>
      </c>
      <c r="D10" s="70">
        <v>3.4</v>
      </c>
      <c r="E10" s="81">
        <v>12</v>
      </c>
      <c r="F10" s="81">
        <v>11</v>
      </c>
      <c r="G10" s="81">
        <v>12</v>
      </c>
      <c r="H10" s="81">
        <v>3</v>
      </c>
      <c r="I10" s="81">
        <v>4</v>
      </c>
      <c r="J10" s="81">
        <v>5</v>
      </c>
      <c r="K10" s="81">
        <v>0</v>
      </c>
      <c r="L10" s="81">
        <v>0</v>
      </c>
      <c r="M10" s="81">
        <v>0</v>
      </c>
      <c r="N10" s="216"/>
    </row>
    <row r="11" spans="1:14" s="6" customFormat="1" ht="15" customHeight="1">
      <c r="A11" s="21" t="s">
        <v>300</v>
      </c>
      <c r="B11" s="70">
        <v>3.625</v>
      </c>
      <c r="C11" s="70">
        <v>3.353</v>
      </c>
      <c r="D11" s="70">
        <v>3.2</v>
      </c>
      <c r="E11" s="81">
        <v>9</v>
      </c>
      <c r="F11" s="81">
        <v>12</v>
      </c>
      <c r="G11" s="81">
        <v>14</v>
      </c>
      <c r="H11" s="81">
        <v>7</v>
      </c>
      <c r="I11" s="81">
        <v>5</v>
      </c>
      <c r="J11" s="81">
        <v>3</v>
      </c>
      <c r="K11" s="81">
        <v>0</v>
      </c>
      <c r="L11" s="81">
        <v>0</v>
      </c>
      <c r="M11" s="81">
        <v>0</v>
      </c>
      <c r="N11" s="216"/>
    </row>
    <row r="12" spans="1:14" s="6" customFormat="1" ht="15" customHeight="1">
      <c r="A12" s="21" t="s">
        <v>301</v>
      </c>
      <c r="B12" s="70">
        <v>4.166666666666667</v>
      </c>
      <c r="C12" s="70">
        <v>4.182</v>
      </c>
      <c r="D12" s="70">
        <v>3.9</v>
      </c>
      <c r="E12" s="81">
        <v>3</v>
      </c>
      <c r="F12" s="81">
        <v>3</v>
      </c>
      <c r="G12" s="81">
        <v>4</v>
      </c>
      <c r="H12" s="81">
        <v>9</v>
      </c>
      <c r="I12" s="81">
        <v>8</v>
      </c>
      <c r="J12" s="81">
        <v>8</v>
      </c>
      <c r="K12" s="81">
        <v>0</v>
      </c>
      <c r="L12" s="81">
        <v>0</v>
      </c>
      <c r="M12" s="81">
        <v>0</v>
      </c>
      <c r="N12" s="216"/>
    </row>
    <row r="13" spans="1:14" s="6" customFormat="1" ht="15" customHeight="1">
      <c r="A13" s="21" t="s">
        <v>241</v>
      </c>
      <c r="B13" s="70">
        <v>3.6666666666666665</v>
      </c>
      <c r="C13" s="70">
        <v>3.667</v>
      </c>
      <c r="D13" s="70">
        <v>3.6</v>
      </c>
      <c r="E13" s="81">
        <v>6</v>
      </c>
      <c r="F13" s="81">
        <v>6</v>
      </c>
      <c r="G13" s="81">
        <v>6</v>
      </c>
      <c r="H13" s="81">
        <v>3</v>
      </c>
      <c r="I13" s="81">
        <v>3</v>
      </c>
      <c r="J13" s="81">
        <v>3</v>
      </c>
      <c r="K13" s="81">
        <v>0</v>
      </c>
      <c r="L13" s="81">
        <v>0</v>
      </c>
      <c r="M13" s="81">
        <v>0</v>
      </c>
      <c r="N13" s="216"/>
    </row>
    <row r="14" spans="1:14" s="6" customFormat="1" ht="15" customHeight="1">
      <c r="A14" s="21" t="s">
        <v>302</v>
      </c>
      <c r="B14" s="70">
        <v>3.1538461538461537</v>
      </c>
      <c r="C14" s="70">
        <v>3.267</v>
      </c>
      <c r="D14" s="70">
        <v>3.3</v>
      </c>
      <c r="E14" s="81">
        <v>9</v>
      </c>
      <c r="F14" s="81">
        <v>12</v>
      </c>
      <c r="G14" s="81">
        <v>10</v>
      </c>
      <c r="H14" s="81">
        <v>4</v>
      </c>
      <c r="I14" s="81">
        <v>3</v>
      </c>
      <c r="J14" s="81">
        <v>4</v>
      </c>
      <c r="K14" s="81">
        <v>0</v>
      </c>
      <c r="L14" s="81">
        <v>0</v>
      </c>
      <c r="M14" s="81">
        <v>0</v>
      </c>
      <c r="N14" s="216"/>
    </row>
    <row r="15" spans="1:14" s="6" customFormat="1" ht="15" customHeight="1">
      <c r="A15" s="21" t="s">
        <v>242</v>
      </c>
      <c r="B15" s="70">
        <v>3.272727272727273</v>
      </c>
      <c r="C15" s="70">
        <v>3.538</v>
      </c>
      <c r="D15" s="70">
        <v>3.5</v>
      </c>
      <c r="E15" s="81">
        <v>8</v>
      </c>
      <c r="F15" s="81">
        <v>9</v>
      </c>
      <c r="G15" s="81">
        <v>8</v>
      </c>
      <c r="H15" s="81">
        <v>3</v>
      </c>
      <c r="I15" s="81">
        <v>4</v>
      </c>
      <c r="J15" s="81">
        <v>4</v>
      </c>
      <c r="K15" s="81">
        <v>0</v>
      </c>
      <c r="L15" s="81">
        <v>0</v>
      </c>
      <c r="M15" s="81">
        <v>0</v>
      </c>
      <c r="N15" s="216"/>
    </row>
    <row r="16" spans="1:14" s="6" customFormat="1" ht="15" customHeight="1">
      <c r="A16" s="21" t="s">
        <v>303</v>
      </c>
      <c r="B16" s="70">
        <v>3.3846153846153846</v>
      </c>
      <c r="C16" s="70">
        <v>3.154</v>
      </c>
      <c r="D16" s="70">
        <v>3.1</v>
      </c>
      <c r="E16" s="81">
        <v>8</v>
      </c>
      <c r="F16" s="81">
        <v>10</v>
      </c>
      <c r="G16" s="81">
        <v>12</v>
      </c>
      <c r="H16" s="81">
        <v>5</v>
      </c>
      <c r="I16" s="81">
        <v>3</v>
      </c>
      <c r="J16" s="81">
        <v>2</v>
      </c>
      <c r="K16" s="81">
        <v>0</v>
      </c>
      <c r="L16" s="81">
        <v>0</v>
      </c>
      <c r="M16" s="81">
        <v>0</v>
      </c>
      <c r="N16" s="216"/>
    </row>
    <row r="17" spans="1:14" s="6" customFormat="1" ht="15" customHeight="1">
      <c r="A17" s="21" t="s">
        <v>243</v>
      </c>
      <c r="B17" s="70">
        <v>4</v>
      </c>
      <c r="C17" s="70">
        <v>4</v>
      </c>
      <c r="D17" s="70">
        <v>3.9</v>
      </c>
      <c r="E17" s="81">
        <v>5</v>
      </c>
      <c r="F17" s="81">
        <v>6</v>
      </c>
      <c r="G17" s="81">
        <v>8</v>
      </c>
      <c r="H17" s="81">
        <v>9</v>
      </c>
      <c r="I17" s="81">
        <v>8</v>
      </c>
      <c r="J17" s="81">
        <v>7</v>
      </c>
      <c r="K17" s="81">
        <v>0</v>
      </c>
      <c r="L17" s="81">
        <v>0</v>
      </c>
      <c r="M17" s="81">
        <v>0</v>
      </c>
      <c r="N17" s="216"/>
    </row>
    <row r="18" spans="1:14" s="6" customFormat="1" ht="15" customHeight="1">
      <c r="A18" s="21" t="s">
        <v>244</v>
      </c>
      <c r="B18" s="70">
        <v>4.2</v>
      </c>
      <c r="C18" s="70">
        <v>3.857</v>
      </c>
      <c r="D18" s="70">
        <v>3.7</v>
      </c>
      <c r="E18" s="81">
        <v>1</v>
      </c>
      <c r="F18" s="81">
        <v>2</v>
      </c>
      <c r="G18" s="81">
        <v>4</v>
      </c>
      <c r="H18" s="81">
        <v>4</v>
      </c>
      <c r="I18" s="81">
        <v>5</v>
      </c>
      <c r="J18" s="81">
        <v>5</v>
      </c>
      <c r="K18" s="81">
        <v>0</v>
      </c>
      <c r="L18" s="81">
        <v>0</v>
      </c>
      <c r="M18" s="81">
        <v>0</v>
      </c>
      <c r="N18" s="216"/>
    </row>
    <row r="19" spans="1:14" s="6" customFormat="1" ht="15" customHeight="1">
      <c r="A19" s="21" t="s">
        <v>304</v>
      </c>
      <c r="B19" s="70">
        <v>3.269230769230769</v>
      </c>
      <c r="C19" s="70">
        <v>3.259</v>
      </c>
      <c r="D19" s="70">
        <v>3.2</v>
      </c>
      <c r="E19" s="81">
        <v>23</v>
      </c>
      <c r="F19" s="81">
        <v>23</v>
      </c>
      <c r="G19" s="81">
        <v>23</v>
      </c>
      <c r="H19" s="81">
        <v>2</v>
      </c>
      <c r="I19" s="81">
        <v>3</v>
      </c>
      <c r="J19" s="81">
        <v>3</v>
      </c>
      <c r="K19" s="81">
        <v>1</v>
      </c>
      <c r="L19" s="81">
        <v>1</v>
      </c>
      <c r="M19" s="81">
        <v>1</v>
      </c>
      <c r="N19" s="216"/>
    </row>
    <row r="20" spans="1:14" s="5" customFormat="1" ht="19.5" customHeight="1">
      <c r="A20" s="22" t="s">
        <v>245</v>
      </c>
      <c r="B20" s="72">
        <v>3.772727272727273</v>
      </c>
      <c r="C20" s="72">
        <v>3.739</v>
      </c>
      <c r="D20" s="72">
        <v>3.6</v>
      </c>
      <c r="E20" s="72">
        <v>11</v>
      </c>
      <c r="F20" s="71">
        <v>12</v>
      </c>
      <c r="G20" s="71">
        <v>17</v>
      </c>
      <c r="H20" s="72">
        <v>11</v>
      </c>
      <c r="I20" s="71">
        <v>11</v>
      </c>
      <c r="J20" s="71">
        <v>9</v>
      </c>
      <c r="K20" s="72">
        <v>0</v>
      </c>
      <c r="L20" s="71">
        <v>0</v>
      </c>
      <c r="M20" s="71">
        <v>1</v>
      </c>
      <c r="N20" s="216"/>
    </row>
    <row r="21" spans="1:14" s="6" customFormat="1" ht="15" customHeight="1">
      <c r="A21" s="21" t="s">
        <v>305</v>
      </c>
      <c r="B21" s="70">
        <v>4.176470588235294</v>
      </c>
      <c r="C21" s="70">
        <v>4.1</v>
      </c>
      <c r="D21" s="70">
        <v>3.7</v>
      </c>
      <c r="E21" s="81">
        <v>2</v>
      </c>
      <c r="F21" s="81">
        <v>3</v>
      </c>
      <c r="G21" s="81">
        <v>8</v>
      </c>
      <c r="H21" s="81">
        <v>7</v>
      </c>
      <c r="I21" s="81">
        <v>7</v>
      </c>
      <c r="J21" s="81">
        <v>6</v>
      </c>
      <c r="K21" s="81">
        <v>0</v>
      </c>
      <c r="L21" s="81">
        <v>0</v>
      </c>
      <c r="M21" s="81">
        <v>0</v>
      </c>
      <c r="N21" s="216"/>
    </row>
    <row r="22" spans="1:14" s="6" customFormat="1" ht="15" customHeight="1">
      <c r="A22" s="21" t="s">
        <v>246</v>
      </c>
      <c r="B22" s="70">
        <v>3.2857142857142856</v>
      </c>
      <c r="C22" s="70">
        <v>5</v>
      </c>
      <c r="D22" s="70">
        <v>5.5</v>
      </c>
      <c r="E22" s="81">
        <v>0</v>
      </c>
      <c r="F22" s="81">
        <v>0</v>
      </c>
      <c r="G22" s="81">
        <v>0</v>
      </c>
      <c r="H22" s="81">
        <v>2</v>
      </c>
      <c r="I22" s="81">
        <v>2</v>
      </c>
      <c r="J22" s="81">
        <v>1</v>
      </c>
      <c r="K22" s="81">
        <v>0</v>
      </c>
      <c r="L22" s="81">
        <v>0</v>
      </c>
      <c r="M22" s="81">
        <v>1</v>
      </c>
      <c r="N22" s="216"/>
    </row>
    <row r="23" spans="1:14" s="6" customFormat="1" ht="15" customHeight="1">
      <c r="A23" s="21" t="s">
        <v>306</v>
      </c>
      <c r="B23" s="70">
        <v>3.588235294117647</v>
      </c>
      <c r="C23" s="70">
        <v>3.182</v>
      </c>
      <c r="D23" s="70">
        <v>3.1</v>
      </c>
      <c r="E23" s="81">
        <v>9</v>
      </c>
      <c r="F23" s="81">
        <v>9</v>
      </c>
      <c r="G23" s="81">
        <v>9</v>
      </c>
      <c r="H23" s="81">
        <v>2</v>
      </c>
      <c r="I23" s="81">
        <v>2</v>
      </c>
      <c r="J23" s="81">
        <v>2</v>
      </c>
      <c r="K23" s="81">
        <v>0</v>
      </c>
      <c r="L23" s="81">
        <v>0</v>
      </c>
      <c r="M23" s="81">
        <v>0</v>
      </c>
      <c r="N23" s="216"/>
    </row>
    <row r="24" spans="1:14" s="6" customFormat="1" ht="19.5" customHeight="1">
      <c r="A24" s="23" t="s">
        <v>307</v>
      </c>
      <c r="B24" s="79">
        <v>3.5576923076923075</v>
      </c>
      <c r="C24" s="79">
        <v>3.537</v>
      </c>
      <c r="D24" s="79">
        <v>3.5</v>
      </c>
      <c r="E24" s="73">
        <v>95</v>
      </c>
      <c r="F24" s="73">
        <v>106</v>
      </c>
      <c r="G24" s="73">
        <v>118</v>
      </c>
      <c r="H24" s="73">
        <v>60</v>
      </c>
      <c r="I24" s="73">
        <v>57</v>
      </c>
      <c r="J24" s="73">
        <v>53</v>
      </c>
      <c r="K24" s="73">
        <v>1</v>
      </c>
      <c r="L24" s="73">
        <v>1</v>
      </c>
      <c r="M24" s="73">
        <v>2</v>
      </c>
      <c r="N24" s="216"/>
    </row>
    <row r="25" spans="1:14" s="6" customFormat="1" ht="19.5" customHeight="1">
      <c r="A25" s="24" t="s">
        <v>249</v>
      </c>
      <c r="B25" s="99"/>
      <c r="C25" s="99"/>
      <c r="D25" s="99"/>
      <c r="E25" s="99"/>
      <c r="F25" s="99"/>
      <c r="G25" s="99"/>
      <c r="H25" s="99"/>
      <c r="I25" s="99"/>
      <c r="J25" s="99"/>
      <c r="K25" s="99"/>
      <c r="L25" s="99"/>
      <c r="M25" s="99"/>
      <c r="N25" s="216"/>
    </row>
    <row r="26" spans="1:14" s="6" customFormat="1" ht="15" customHeight="1">
      <c r="A26" s="21" t="s">
        <v>308</v>
      </c>
      <c r="B26" s="70">
        <v>4.176470588235294</v>
      </c>
      <c r="C26" s="70">
        <v>4.057</v>
      </c>
      <c r="D26" s="70">
        <v>4</v>
      </c>
      <c r="E26" s="81">
        <v>10</v>
      </c>
      <c r="F26" s="81">
        <v>11</v>
      </c>
      <c r="G26" s="81">
        <v>13</v>
      </c>
      <c r="H26" s="81">
        <v>24</v>
      </c>
      <c r="I26" s="81">
        <v>24</v>
      </c>
      <c r="J26" s="81">
        <v>21</v>
      </c>
      <c r="K26" s="81">
        <v>0</v>
      </c>
      <c r="L26" s="81">
        <v>0</v>
      </c>
      <c r="M26" s="81">
        <v>1</v>
      </c>
      <c r="N26" s="216"/>
    </row>
    <row r="27" spans="1:14" s="6" customFormat="1" ht="15" customHeight="1">
      <c r="A27" s="21" t="s">
        <v>309</v>
      </c>
      <c r="B27" s="70"/>
      <c r="C27" s="70"/>
      <c r="D27" s="70"/>
      <c r="E27" s="81"/>
      <c r="F27" s="81"/>
      <c r="G27" s="81"/>
      <c r="H27" s="81"/>
      <c r="I27" s="81"/>
      <c r="J27" s="81"/>
      <c r="K27" s="81"/>
      <c r="L27" s="81"/>
      <c r="M27" s="81"/>
      <c r="N27" s="216"/>
    </row>
    <row r="28" spans="1:14" s="6" customFormat="1" ht="15" customHeight="1">
      <c r="A28" s="25" t="s">
        <v>250</v>
      </c>
      <c r="B28" s="70">
        <v>3.2857142857142856</v>
      </c>
      <c r="C28" s="70">
        <v>3.667</v>
      </c>
      <c r="D28" s="70">
        <v>3.7</v>
      </c>
      <c r="E28" s="81">
        <v>10</v>
      </c>
      <c r="F28" s="81">
        <v>9</v>
      </c>
      <c r="G28" s="81">
        <v>21</v>
      </c>
      <c r="H28" s="81">
        <v>4</v>
      </c>
      <c r="I28" s="81">
        <v>6</v>
      </c>
      <c r="J28" s="81">
        <v>17</v>
      </c>
      <c r="K28" s="81">
        <v>0</v>
      </c>
      <c r="L28" s="81">
        <v>0</v>
      </c>
      <c r="M28" s="81">
        <v>0</v>
      </c>
      <c r="N28" s="216"/>
    </row>
    <row r="29" spans="1:14" s="6" customFormat="1" ht="15" customHeight="1">
      <c r="A29" s="25" t="s">
        <v>251</v>
      </c>
      <c r="B29" s="70">
        <v>3.588235294117647</v>
      </c>
      <c r="C29" s="70">
        <v>3.5</v>
      </c>
      <c r="D29" s="70">
        <v>3.5</v>
      </c>
      <c r="E29" s="81">
        <v>10</v>
      </c>
      <c r="F29" s="81">
        <v>9</v>
      </c>
      <c r="G29" s="81">
        <v>17</v>
      </c>
      <c r="H29" s="81">
        <v>7</v>
      </c>
      <c r="I29" s="81">
        <v>5</v>
      </c>
      <c r="J29" s="81">
        <v>4</v>
      </c>
      <c r="K29" s="81">
        <v>0</v>
      </c>
      <c r="L29" s="81">
        <v>0</v>
      </c>
      <c r="M29" s="81">
        <v>1</v>
      </c>
      <c r="N29" s="216"/>
    </row>
    <row r="30" spans="1:14" s="6" customFormat="1" ht="15" customHeight="1">
      <c r="A30" s="25" t="s">
        <v>252</v>
      </c>
      <c r="B30" s="70">
        <v>3.7916666666666665</v>
      </c>
      <c r="C30" s="70">
        <v>3.667</v>
      </c>
      <c r="D30" s="70">
        <v>3.2</v>
      </c>
      <c r="E30" s="81">
        <v>15</v>
      </c>
      <c r="F30" s="81">
        <v>18</v>
      </c>
      <c r="G30" s="81">
        <v>18</v>
      </c>
      <c r="H30" s="81">
        <v>8</v>
      </c>
      <c r="I30" s="81">
        <v>8</v>
      </c>
      <c r="J30" s="81">
        <v>4</v>
      </c>
      <c r="K30" s="81">
        <v>1</v>
      </c>
      <c r="L30" s="81">
        <v>1</v>
      </c>
      <c r="M30" s="81">
        <v>0</v>
      </c>
      <c r="N30" s="216"/>
    </row>
    <row r="31" spans="1:14" s="6" customFormat="1" ht="15" customHeight="1">
      <c r="A31" s="25" t="s">
        <v>253</v>
      </c>
      <c r="B31" s="70">
        <v>3.208955223880597</v>
      </c>
      <c r="C31" s="70">
        <v>3.219</v>
      </c>
      <c r="D31" s="70">
        <v>3.1</v>
      </c>
      <c r="E31" s="81">
        <v>50</v>
      </c>
      <c r="F31" s="81">
        <v>59</v>
      </c>
      <c r="G31" s="81">
        <v>49</v>
      </c>
      <c r="H31" s="81">
        <v>17</v>
      </c>
      <c r="I31" s="81">
        <v>14</v>
      </c>
      <c r="J31" s="81">
        <v>7</v>
      </c>
      <c r="K31" s="81">
        <v>0</v>
      </c>
      <c r="L31" s="81">
        <v>0</v>
      </c>
      <c r="M31" s="81">
        <v>0</v>
      </c>
      <c r="N31" s="216"/>
    </row>
    <row r="32" spans="1:14" s="46" customFormat="1" ht="19.5" customHeight="1">
      <c r="A32" s="23" t="s">
        <v>307</v>
      </c>
      <c r="B32" s="74">
        <v>3.5576923076923075</v>
      </c>
      <c r="C32" s="74">
        <v>3.537</v>
      </c>
      <c r="D32" s="74">
        <v>3.5</v>
      </c>
      <c r="E32" s="90">
        <v>95</v>
      </c>
      <c r="F32" s="90">
        <v>106</v>
      </c>
      <c r="G32" s="90">
        <v>118</v>
      </c>
      <c r="H32" s="90">
        <v>60</v>
      </c>
      <c r="I32" s="90">
        <v>57</v>
      </c>
      <c r="J32" s="90">
        <v>53</v>
      </c>
      <c r="K32" s="90">
        <v>1</v>
      </c>
      <c r="L32" s="90">
        <v>1</v>
      </c>
      <c r="M32" s="90">
        <v>2</v>
      </c>
      <c r="N32" s="216"/>
    </row>
    <row r="33" spans="1:14" ht="11.25">
      <c r="A33" s="2" t="s">
        <v>375</v>
      </c>
      <c r="G33" s="40"/>
      <c r="I33" s="40"/>
      <c r="J33" s="9"/>
      <c r="K33" s="2"/>
      <c r="L33" s="9"/>
      <c r="N33" s="2"/>
    </row>
    <row r="35" spans="2:13" ht="11.25">
      <c r="B35" s="17"/>
      <c r="C35" s="17"/>
      <c r="D35" s="17"/>
      <c r="E35" s="17"/>
      <c r="F35" s="17"/>
      <c r="G35" s="17"/>
      <c r="H35" s="17"/>
      <c r="I35" s="17"/>
      <c r="J35" s="17"/>
      <c r="K35" s="17"/>
      <c r="L35" s="17"/>
      <c r="M35" s="17"/>
    </row>
    <row r="36" spans="1:13" ht="11.25">
      <c r="A36" s="8"/>
      <c r="B36" s="335"/>
      <c r="C36" s="335"/>
      <c r="D36" s="335"/>
      <c r="E36" s="335"/>
      <c r="F36" s="335"/>
      <c r="G36" s="335"/>
      <c r="H36" s="335"/>
      <c r="I36" s="335"/>
      <c r="J36" s="335"/>
      <c r="K36" s="335"/>
      <c r="L36" s="335"/>
      <c r="M36" s="335"/>
    </row>
    <row r="37" spans="1:9" ht="11.25">
      <c r="A37" s="8"/>
      <c r="B37" s="8"/>
      <c r="C37" s="8"/>
      <c r="D37" s="8"/>
      <c r="E37" s="8"/>
      <c r="F37" s="17"/>
      <c r="G37" s="8"/>
      <c r="H37" s="8"/>
      <c r="I37" s="8"/>
    </row>
    <row r="38" spans="1:9" ht="11.25">
      <c r="A38" s="8"/>
      <c r="B38" s="8"/>
      <c r="C38" s="8"/>
      <c r="D38" s="8"/>
      <c r="E38" s="8"/>
      <c r="F38" s="8"/>
      <c r="G38" s="8"/>
      <c r="H38" s="8"/>
      <c r="I38" s="8"/>
    </row>
    <row r="39" spans="1:9" ht="11.25">
      <c r="A39" s="8"/>
      <c r="B39" s="8"/>
      <c r="C39" s="8"/>
      <c r="D39" s="8"/>
      <c r="E39" s="8"/>
      <c r="F39" s="8"/>
      <c r="G39" s="8"/>
      <c r="H39" s="8"/>
      <c r="I39" s="8"/>
    </row>
  </sheetData>
  <mergeCells count="9">
    <mergeCell ref="B7:D7"/>
    <mergeCell ref="E5:M6"/>
    <mergeCell ref="E7:G7"/>
    <mergeCell ref="H7:J7"/>
    <mergeCell ref="K7:M7"/>
    <mergeCell ref="A2:I2"/>
    <mergeCell ref="J2:K2"/>
    <mergeCell ref="A3:I3"/>
    <mergeCell ref="B5:D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39.xml><?xml version="1.0" encoding="utf-8"?>
<worksheet xmlns="http://schemas.openxmlformats.org/spreadsheetml/2006/main" xmlns:r="http://schemas.openxmlformats.org/officeDocument/2006/relationships">
  <sheetPr codeName="Hoja38"/>
  <dimension ref="A2:Q37"/>
  <sheetViews>
    <sheetView workbookViewId="0" topLeftCell="A1">
      <selection activeCell="A39" sqref="A39"/>
    </sheetView>
  </sheetViews>
  <sheetFormatPr defaultColWidth="11.421875" defaultRowHeight="12.75"/>
  <cols>
    <col min="1" max="1" width="60.7109375" style="2" customWidth="1"/>
    <col min="2" max="16" width="6.8515625" style="2" customWidth="1"/>
    <col min="17" max="17" width="10.421875" style="2" customWidth="1"/>
    <col min="18" max="16384" width="11.421875" style="2" customWidth="1"/>
  </cols>
  <sheetData>
    <row r="1" ht="18" customHeight="1"/>
    <row r="2" spans="1:12" s="11" customFormat="1" ht="12.75" customHeight="1">
      <c r="A2" s="542"/>
      <c r="B2" s="542"/>
      <c r="C2" s="542"/>
      <c r="D2" s="542"/>
      <c r="E2" s="542"/>
      <c r="F2" s="542"/>
      <c r="G2" s="542"/>
      <c r="H2" s="542"/>
      <c r="I2" s="542"/>
      <c r="J2" s="542"/>
      <c r="K2" s="542"/>
      <c r="L2" s="43"/>
    </row>
    <row r="3" spans="1:16" s="11" customFormat="1" ht="12.75" customHeight="1">
      <c r="A3" s="537" t="s">
        <v>219</v>
      </c>
      <c r="B3" s="537"/>
      <c r="C3" s="537"/>
      <c r="D3" s="537"/>
      <c r="E3" s="537"/>
      <c r="F3" s="537"/>
      <c r="G3" s="537"/>
      <c r="H3" s="537"/>
      <c r="I3" s="537"/>
      <c r="J3" s="537"/>
      <c r="K3" s="537"/>
      <c r="L3" s="50"/>
      <c r="M3" s="13"/>
      <c r="N3" s="13"/>
      <c r="O3" s="51"/>
      <c r="P3" s="14" t="s">
        <v>220</v>
      </c>
    </row>
    <row r="4" spans="13:17" ht="11.25">
      <c r="M4" s="32"/>
      <c r="N4" s="32"/>
      <c r="O4" s="32"/>
      <c r="P4" s="32"/>
      <c r="Q4" s="32"/>
    </row>
    <row r="5" spans="1:16" ht="23.25" customHeight="1">
      <c r="A5" s="488"/>
      <c r="B5" s="466" t="s">
        <v>277</v>
      </c>
      <c r="C5" s="466"/>
      <c r="D5" s="466"/>
      <c r="E5" s="449" t="s">
        <v>210</v>
      </c>
      <c r="F5" s="449"/>
      <c r="G5" s="449"/>
      <c r="H5" s="449"/>
      <c r="I5" s="449"/>
      <c r="J5" s="449"/>
      <c r="K5" s="449"/>
      <c r="L5" s="449"/>
      <c r="M5" s="449"/>
      <c r="N5" s="449"/>
      <c r="O5" s="449"/>
      <c r="P5" s="449"/>
    </row>
    <row r="6" spans="1:16" ht="15" customHeight="1">
      <c r="A6" s="488"/>
      <c r="B6" s="466"/>
      <c r="C6" s="466"/>
      <c r="D6" s="466"/>
      <c r="E6" s="470" t="s">
        <v>491</v>
      </c>
      <c r="F6" s="470"/>
      <c r="G6" s="470"/>
      <c r="H6" s="470" t="s">
        <v>279</v>
      </c>
      <c r="I6" s="470"/>
      <c r="J6" s="470"/>
      <c r="K6" s="470" t="s">
        <v>493</v>
      </c>
      <c r="L6" s="470"/>
      <c r="M6" s="470"/>
      <c r="N6" s="470" t="s">
        <v>280</v>
      </c>
      <c r="O6" s="470"/>
      <c r="P6" s="470"/>
    </row>
    <row r="7" spans="1:16" ht="15" customHeight="1">
      <c r="A7" s="488"/>
      <c r="B7" s="462"/>
      <c r="C7" s="462"/>
      <c r="D7" s="462"/>
      <c r="E7" s="449"/>
      <c r="F7" s="449"/>
      <c r="G7" s="449"/>
      <c r="H7" s="449"/>
      <c r="I7" s="449"/>
      <c r="J7" s="449"/>
      <c r="K7" s="449"/>
      <c r="L7" s="449"/>
      <c r="M7" s="449"/>
      <c r="N7" s="449"/>
      <c r="O7" s="449"/>
      <c r="P7" s="449"/>
    </row>
    <row r="8" spans="1:16" ht="20.25" customHeight="1">
      <c r="A8" s="41"/>
      <c r="B8" s="19">
        <v>2009</v>
      </c>
      <c r="C8" s="19">
        <v>2008</v>
      </c>
      <c r="D8" s="19">
        <v>2007</v>
      </c>
      <c r="E8" s="19">
        <v>2009</v>
      </c>
      <c r="F8" s="19">
        <v>2008</v>
      </c>
      <c r="G8" s="19">
        <v>2007</v>
      </c>
      <c r="H8" s="19">
        <v>2009</v>
      </c>
      <c r="I8" s="19">
        <v>2008</v>
      </c>
      <c r="J8" s="19">
        <v>2007</v>
      </c>
      <c r="K8" s="19">
        <v>2009</v>
      </c>
      <c r="L8" s="19">
        <v>2008</v>
      </c>
      <c r="M8" s="19">
        <v>2007</v>
      </c>
      <c r="N8" s="19">
        <v>2009</v>
      </c>
      <c r="O8" s="19">
        <v>2008</v>
      </c>
      <c r="P8" s="19">
        <v>2007</v>
      </c>
    </row>
    <row r="9" spans="1:17" ht="15" customHeight="1">
      <c r="A9" s="20" t="s">
        <v>239</v>
      </c>
      <c r="B9" s="67">
        <v>134</v>
      </c>
      <c r="C9" s="67">
        <v>141</v>
      </c>
      <c r="D9" s="67">
        <v>146</v>
      </c>
      <c r="E9" s="68">
        <v>6.1440677966101696</v>
      </c>
      <c r="F9" s="68">
        <v>6.882591093117409</v>
      </c>
      <c r="G9" s="68">
        <v>7.569721115537849</v>
      </c>
      <c r="H9" s="68">
        <v>43.85593220338983</v>
      </c>
      <c r="I9" s="68">
        <v>42.71255060728745</v>
      </c>
      <c r="J9" s="68">
        <v>43.82470119521912</v>
      </c>
      <c r="K9" s="68">
        <v>43.22033898305085</v>
      </c>
      <c r="L9" s="68">
        <v>43.522267206477736</v>
      </c>
      <c r="M9" s="68">
        <v>41.03585657370518</v>
      </c>
      <c r="N9" s="68">
        <v>6.779661016949152</v>
      </c>
      <c r="O9" s="68">
        <v>6.882591093117409</v>
      </c>
      <c r="P9" s="68">
        <v>7.569721115537849</v>
      </c>
      <c r="Q9" s="17"/>
    </row>
    <row r="10" spans="1:17" ht="15" customHeight="1">
      <c r="A10" s="21" t="s">
        <v>240</v>
      </c>
      <c r="B10" s="69">
        <v>15</v>
      </c>
      <c r="C10" s="69">
        <v>15</v>
      </c>
      <c r="D10" s="69">
        <v>17</v>
      </c>
      <c r="E10" s="70">
        <v>6.25</v>
      </c>
      <c r="F10" s="70">
        <v>3.9215686274509802</v>
      </c>
      <c r="G10" s="70">
        <v>5.172413793103448</v>
      </c>
      <c r="H10" s="70">
        <v>43.75</v>
      </c>
      <c r="I10" s="70">
        <v>43.13725490196079</v>
      </c>
      <c r="J10" s="70">
        <v>46.55172413793103</v>
      </c>
      <c r="K10" s="70">
        <v>37.5</v>
      </c>
      <c r="L10" s="70">
        <v>35.294117647058826</v>
      </c>
      <c r="M10" s="70">
        <v>32.758620689655174</v>
      </c>
      <c r="N10" s="70">
        <v>12.5</v>
      </c>
      <c r="O10" s="70">
        <v>17.647058823529413</v>
      </c>
      <c r="P10" s="70">
        <v>15.517241379310345</v>
      </c>
      <c r="Q10" s="17"/>
    </row>
    <row r="11" spans="1:17" ht="15" customHeight="1">
      <c r="A11" s="21" t="s">
        <v>300</v>
      </c>
      <c r="B11" s="69">
        <v>16</v>
      </c>
      <c r="C11" s="69">
        <v>17</v>
      </c>
      <c r="D11" s="69">
        <v>17</v>
      </c>
      <c r="E11" s="70">
        <v>6.896551724137931</v>
      </c>
      <c r="F11" s="70">
        <v>8.771929824561402</v>
      </c>
      <c r="G11" s="70">
        <v>12.962962962962962</v>
      </c>
      <c r="H11" s="70">
        <v>60.3448275862069</v>
      </c>
      <c r="I11" s="70">
        <v>50.877192982456144</v>
      </c>
      <c r="J11" s="70">
        <v>46.2962962962963</v>
      </c>
      <c r="K11" s="70">
        <v>27.586206896551722</v>
      </c>
      <c r="L11" s="70">
        <v>31.57894736842105</v>
      </c>
      <c r="M11" s="70">
        <v>38.88888888888889</v>
      </c>
      <c r="N11" s="70">
        <v>5.172413793103448</v>
      </c>
      <c r="O11" s="70">
        <v>8.771929824561402</v>
      </c>
      <c r="P11" s="70">
        <v>1.8518518518518516</v>
      </c>
      <c r="Q11" s="17"/>
    </row>
    <row r="12" spans="1:17" ht="15" customHeight="1">
      <c r="A12" s="21" t="s">
        <v>301</v>
      </c>
      <c r="B12" s="69">
        <v>12</v>
      </c>
      <c r="C12" s="69">
        <v>11</v>
      </c>
      <c r="D12" s="69">
        <v>12</v>
      </c>
      <c r="E12" s="70">
        <v>0</v>
      </c>
      <c r="F12" s="70">
        <v>0</v>
      </c>
      <c r="G12" s="70">
        <v>0</v>
      </c>
      <c r="H12" s="70">
        <v>54</v>
      </c>
      <c r="I12" s="70">
        <v>60.86956521739131</v>
      </c>
      <c r="J12" s="70">
        <v>59.57446808510638</v>
      </c>
      <c r="K12" s="70">
        <v>36</v>
      </c>
      <c r="L12" s="70">
        <v>34.78260869565217</v>
      </c>
      <c r="M12" s="70">
        <v>36.17021276595745</v>
      </c>
      <c r="N12" s="70">
        <v>10</v>
      </c>
      <c r="O12" s="70">
        <v>4.3478260869565215</v>
      </c>
      <c r="P12" s="70">
        <v>4.25531914893617</v>
      </c>
      <c r="Q12" s="17"/>
    </row>
    <row r="13" spans="1:17" ht="15" customHeight="1">
      <c r="A13" s="21" t="s">
        <v>241</v>
      </c>
      <c r="B13" s="69">
        <v>9</v>
      </c>
      <c r="C13" s="69">
        <v>9</v>
      </c>
      <c r="D13" s="69">
        <v>9</v>
      </c>
      <c r="E13" s="70">
        <v>15.151515151515152</v>
      </c>
      <c r="F13" s="70">
        <v>15.151515151515152</v>
      </c>
      <c r="G13" s="70">
        <v>12.5</v>
      </c>
      <c r="H13" s="70">
        <v>30.303030303030305</v>
      </c>
      <c r="I13" s="70">
        <v>30.303030303030305</v>
      </c>
      <c r="J13" s="70">
        <v>31.25</v>
      </c>
      <c r="K13" s="70">
        <v>48.484848484848484</v>
      </c>
      <c r="L13" s="70">
        <v>48.484848484848484</v>
      </c>
      <c r="M13" s="70">
        <v>46.875</v>
      </c>
      <c r="N13" s="70">
        <v>6.0606060606060606</v>
      </c>
      <c r="O13" s="70">
        <v>6.0606060606060606</v>
      </c>
      <c r="P13" s="70">
        <v>9.375</v>
      </c>
      <c r="Q13" s="17"/>
    </row>
    <row r="14" spans="1:17" ht="15" customHeight="1">
      <c r="A14" s="21" t="s">
        <v>302</v>
      </c>
      <c r="B14" s="69">
        <v>13</v>
      </c>
      <c r="C14" s="69">
        <v>15</v>
      </c>
      <c r="D14" s="69">
        <v>14</v>
      </c>
      <c r="E14" s="70">
        <v>9.75609756097561</v>
      </c>
      <c r="F14" s="70">
        <v>8.16326530612245</v>
      </c>
      <c r="G14" s="70">
        <v>8.695652173913043</v>
      </c>
      <c r="H14" s="70">
        <v>31.70731707317073</v>
      </c>
      <c r="I14" s="70">
        <v>40.816326530612244</v>
      </c>
      <c r="J14" s="70">
        <v>36.95652173913043</v>
      </c>
      <c r="K14" s="70">
        <v>48.78048780487805</v>
      </c>
      <c r="L14" s="70">
        <v>42.857142857142854</v>
      </c>
      <c r="M14" s="70">
        <v>43.47826086956522</v>
      </c>
      <c r="N14" s="70">
        <v>9.75609756097561</v>
      </c>
      <c r="O14" s="70">
        <v>8.16326530612245</v>
      </c>
      <c r="P14" s="70">
        <v>10.869565217391305</v>
      </c>
      <c r="Q14" s="17"/>
    </row>
    <row r="15" spans="1:17" ht="15" customHeight="1">
      <c r="A15" s="21" t="s">
        <v>242</v>
      </c>
      <c r="B15" s="69">
        <v>11</v>
      </c>
      <c r="C15" s="69">
        <v>13</v>
      </c>
      <c r="D15" s="69">
        <v>12</v>
      </c>
      <c r="E15" s="70">
        <v>5.555555555555555</v>
      </c>
      <c r="F15" s="70">
        <v>6.521739130434782</v>
      </c>
      <c r="G15" s="70">
        <v>11.904761904761903</v>
      </c>
      <c r="H15" s="70">
        <v>50</v>
      </c>
      <c r="I15" s="70">
        <v>41.30434782608695</v>
      </c>
      <c r="J15" s="70">
        <v>38.095238095238095</v>
      </c>
      <c r="K15" s="70">
        <v>36.11111111111111</v>
      </c>
      <c r="L15" s="70">
        <v>47.82608695652174</v>
      </c>
      <c r="M15" s="70">
        <v>40.476190476190474</v>
      </c>
      <c r="N15" s="70">
        <v>8.333333333333332</v>
      </c>
      <c r="O15" s="70">
        <v>4.3478260869565215</v>
      </c>
      <c r="P15" s="70">
        <v>9.523809523809524</v>
      </c>
      <c r="Q15" s="17"/>
    </row>
    <row r="16" spans="1:17" ht="15" customHeight="1">
      <c r="A16" s="21" t="s">
        <v>303</v>
      </c>
      <c r="B16" s="69">
        <v>13</v>
      </c>
      <c r="C16" s="69">
        <v>13</v>
      </c>
      <c r="D16" s="69">
        <v>14</v>
      </c>
      <c r="E16" s="70">
        <v>4.545454545454546</v>
      </c>
      <c r="F16" s="70">
        <v>9.75609756097561</v>
      </c>
      <c r="G16" s="70">
        <v>9.090909090909092</v>
      </c>
      <c r="H16" s="70">
        <v>38.63636363636363</v>
      </c>
      <c r="I16" s="70">
        <v>31.70731707317073</v>
      </c>
      <c r="J16" s="70">
        <v>31.818181818181817</v>
      </c>
      <c r="K16" s="70">
        <v>54.54545454545454</v>
      </c>
      <c r="L16" s="70">
        <v>56.09756097560976</v>
      </c>
      <c r="M16" s="70">
        <v>52.27272727272727</v>
      </c>
      <c r="N16" s="70">
        <v>2.272727272727273</v>
      </c>
      <c r="O16" s="70">
        <v>2.4390243902439024</v>
      </c>
      <c r="P16" s="70">
        <v>6.8181818181818175</v>
      </c>
      <c r="Q16" s="17"/>
    </row>
    <row r="17" spans="1:17" ht="15" customHeight="1">
      <c r="A17" s="21" t="s">
        <v>243</v>
      </c>
      <c r="B17" s="69">
        <v>14</v>
      </c>
      <c r="C17" s="69">
        <v>14</v>
      </c>
      <c r="D17" s="69">
        <v>15</v>
      </c>
      <c r="E17" s="70">
        <v>3.571428571428571</v>
      </c>
      <c r="F17" s="70">
        <v>3.571428571428571</v>
      </c>
      <c r="G17" s="70">
        <v>5.084745762711865</v>
      </c>
      <c r="H17" s="70">
        <v>37.5</v>
      </c>
      <c r="I17" s="70">
        <v>37.5</v>
      </c>
      <c r="J17" s="70">
        <v>40.67796610169492</v>
      </c>
      <c r="K17" s="70">
        <v>57.14285714285714</v>
      </c>
      <c r="L17" s="70">
        <v>57.14285714285714</v>
      </c>
      <c r="M17" s="70">
        <v>52.54237288135594</v>
      </c>
      <c r="N17" s="70">
        <v>1.7857142857142856</v>
      </c>
      <c r="O17" s="70">
        <v>1.7857142857142856</v>
      </c>
      <c r="P17" s="70">
        <v>1.694915254237288</v>
      </c>
      <c r="Q17" s="17"/>
    </row>
    <row r="18" spans="1:17" ht="15" customHeight="1">
      <c r="A18" s="21" t="s">
        <v>244</v>
      </c>
      <c r="B18" s="69">
        <v>5</v>
      </c>
      <c r="C18" s="69">
        <v>7</v>
      </c>
      <c r="D18" s="69">
        <v>9</v>
      </c>
      <c r="E18" s="70">
        <v>0</v>
      </c>
      <c r="F18" s="70">
        <v>0</v>
      </c>
      <c r="G18" s="70">
        <v>3.0303030303030303</v>
      </c>
      <c r="H18" s="70">
        <v>57.14285714285714</v>
      </c>
      <c r="I18" s="70">
        <v>55.55555555555556</v>
      </c>
      <c r="J18" s="70">
        <v>66.66666666666666</v>
      </c>
      <c r="K18" s="70">
        <v>38.095238095238095</v>
      </c>
      <c r="L18" s="70">
        <v>37.03703703703704</v>
      </c>
      <c r="M18" s="70">
        <v>24.242424242424242</v>
      </c>
      <c r="N18" s="70">
        <v>4.761904761904762</v>
      </c>
      <c r="O18" s="70">
        <v>7.4074074074074066</v>
      </c>
      <c r="P18" s="70">
        <v>6.0606060606060606</v>
      </c>
      <c r="Q18" s="17"/>
    </row>
    <row r="19" spans="1:17" ht="15" customHeight="1">
      <c r="A19" s="21" t="s">
        <v>304</v>
      </c>
      <c r="B19" s="69">
        <v>26</v>
      </c>
      <c r="C19" s="69">
        <v>27</v>
      </c>
      <c r="D19" s="69">
        <v>27</v>
      </c>
      <c r="E19" s="70">
        <v>8.235294117647058</v>
      </c>
      <c r="F19" s="70">
        <v>10.227272727272728</v>
      </c>
      <c r="G19" s="70">
        <v>8.045977011494253</v>
      </c>
      <c r="H19" s="70">
        <v>38.82352941176471</v>
      </c>
      <c r="I19" s="70">
        <v>38.63636363636363</v>
      </c>
      <c r="J19" s="70">
        <v>42.5287356321839</v>
      </c>
      <c r="K19" s="70">
        <v>45.88235294117647</v>
      </c>
      <c r="L19" s="70">
        <v>44.31818181818182</v>
      </c>
      <c r="M19" s="70">
        <v>40.229885057471265</v>
      </c>
      <c r="N19" s="70">
        <v>7.0588235294117645</v>
      </c>
      <c r="O19" s="70">
        <v>6.8181818181818175</v>
      </c>
      <c r="P19" s="70">
        <v>9.195402298850574</v>
      </c>
      <c r="Q19" s="17"/>
    </row>
    <row r="20" spans="1:17" ht="15" customHeight="1">
      <c r="A20" s="22" t="s">
        <v>245</v>
      </c>
      <c r="B20" s="71">
        <v>22</v>
      </c>
      <c r="C20" s="71">
        <v>23</v>
      </c>
      <c r="D20" s="71">
        <v>27</v>
      </c>
      <c r="E20" s="72">
        <v>4.819277108433735</v>
      </c>
      <c r="F20" s="72">
        <v>4.651162790697675</v>
      </c>
      <c r="G20" s="72">
        <v>7.216494845360824</v>
      </c>
      <c r="H20" s="72">
        <v>26.506024096385545</v>
      </c>
      <c r="I20" s="72">
        <v>29.069767441860467</v>
      </c>
      <c r="J20" s="72">
        <v>34.02061855670103</v>
      </c>
      <c r="K20" s="72">
        <v>61.44578313253012</v>
      </c>
      <c r="L20" s="72">
        <v>60.46511627906976</v>
      </c>
      <c r="M20" s="72">
        <v>52.57731958762887</v>
      </c>
      <c r="N20" s="72">
        <v>7.228915662650602</v>
      </c>
      <c r="O20" s="72">
        <v>5.813953488372093</v>
      </c>
      <c r="P20" s="72">
        <v>6.185567010309279</v>
      </c>
      <c r="Q20" s="17"/>
    </row>
    <row r="21" spans="1:17" ht="15" customHeight="1">
      <c r="A21" s="21" t="s">
        <v>305</v>
      </c>
      <c r="B21" s="69">
        <v>9</v>
      </c>
      <c r="C21" s="69">
        <v>10</v>
      </c>
      <c r="D21" s="69">
        <v>14</v>
      </c>
      <c r="E21" s="70">
        <v>0</v>
      </c>
      <c r="F21" s="70">
        <v>0</v>
      </c>
      <c r="G21" s="70">
        <v>0</v>
      </c>
      <c r="H21" s="70">
        <v>15.789473684210526</v>
      </c>
      <c r="I21" s="70">
        <v>17.073170731707318</v>
      </c>
      <c r="J21" s="70">
        <v>32.69230769230769</v>
      </c>
      <c r="K21" s="70">
        <v>81.57894736842105</v>
      </c>
      <c r="L21" s="70">
        <v>80.48780487804879</v>
      </c>
      <c r="M21" s="70">
        <v>61.53846153846154</v>
      </c>
      <c r="N21" s="70">
        <v>2.631578947368421</v>
      </c>
      <c r="O21" s="70">
        <v>2.4390243902439024</v>
      </c>
      <c r="P21" s="70">
        <v>5.769230769230769</v>
      </c>
      <c r="Q21" s="17"/>
    </row>
    <row r="22" spans="1:17" ht="15" customHeight="1">
      <c r="A22" s="21" t="s">
        <v>246</v>
      </c>
      <c r="B22" s="69">
        <v>2</v>
      </c>
      <c r="C22" s="69">
        <v>2</v>
      </c>
      <c r="D22" s="69">
        <v>2</v>
      </c>
      <c r="E22" s="70">
        <v>10</v>
      </c>
      <c r="F22" s="70">
        <v>10</v>
      </c>
      <c r="G22" s="70">
        <v>18.181818181818183</v>
      </c>
      <c r="H22" s="70">
        <v>60</v>
      </c>
      <c r="I22" s="70">
        <v>60</v>
      </c>
      <c r="J22" s="70">
        <v>54.54545454545454</v>
      </c>
      <c r="K22" s="70">
        <v>30</v>
      </c>
      <c r="L22" s="70">
        <v>30</v>
      </c>
      <c r="M22" s="70">
        <v>27.27272727272727</v>
      </c>
      <c r="N22" s="70">
        <v>0</v>
      </c>
      <c r="O22" s="70">
        <v>0</v>
      </c>
      <c r="P22" s="70">
        <v>0</v>
      </c>
      <c r="Q22" s="17"/>
    </row>
    <row r="23" spans="1:17" ht="15" customHeight="1">
      <c r="A23" s="21" t="s">
        <v>306</v>
      </c>
      <c r="B23" s="69">
        <v>11</v>
      </c>
      <c r="C23" s="69">
        <v>11</v>
      </c>
      <c r="D23" s="69">
        <v>11</v>
      </c>
      <c r="E23" s="70">
        <v>8.571428571428571</v>
      </c>
      <c r="F23" s="70">
        <v>8.571428571428571</v>
      </c>
      <c r="G23" s="70">
        <v>14.705882352941178</v>
      </c>
      <c r="H23" s="70">
        <v>28.57142857142857</v>
      </c>
      <c r="I23" s="70">
        <v>34.285714285714285</v>
      </c>
      <c r="J23" s="70">
        <v>29.411764705882355</v>
      </c>
      <c r="K23" s="70">
        <v>48.57142857142857</v>
      </c>
      <c r="L23" s="70">
        <v>45.714285714285715</v>
      </c>
      <c r="M23" s="70">
        <v>47.05882352941176</v>
      </c>
      <c r="N23" s="70">
        <v>14.285714285714285</v>
      </c>
      <c r="O23" s="70">
        <v>11.428571428571429</v>
      </c>
      <c r="P23" s="70">
        <v>8.823529411764707</v>
      </c>
      <c r="Q23" s="17"/>
    </row>
    <row r="24" spans="1:17" ht="15" customHeight="1">
      <c r="A24" s="23" t="s">
        <v>307</v>
      </c>
      <c r="B24" s="73">
        <v>156</v>
      </c>
      <c r="C24" s="73">
        <v>164</v>
      </c>
      <c r="D24" s="73">
        <v>173</v>
      </c>
      <c r="E24" s="74">
        <v>5.9459459459459465</v>
      </c>
      <c r="F24" s="74">
        <v>6.551724137931035</v>
      </c>
      <c r="G24" s="74">
        <v>7.512520868113523</v>
      </c>
      <c r="H24" s="74">
        <v>41.26126126126126</v>
      </c>
      <c r="I24" s="74">
        <v>40.689655172413794</v>
      </c>
      <c r="J24" s="74">
        <v>42.23706176961603</v>
      </c>
      <c r="K24" s="74">
        <v>45.94594594594595</v>
      </c>
      <c r="L24" s="74">
        <v>46.03448275862069</v>
      </c>
      <c r="M24" s="74">
        <v>42.904841402337226</v>
      </c>
      <c r="N24" s="74">
        <v>6.846846846846846</v>
      </c>
      <c r="O24" s="74">
        <v>6.724137931034482</v>
      </c>
      <c r="P24" s="74">
        <v>7.345575959933222</v>
      </c>
      <c r="Q24" s="17"/>
    </row>
    <row r="25" spans="1:17" ht="15" customHeight="1">
      <c r="A25" s="24" t="s">
        <v>249</v>
      </c>
      <c r="B25" s="75"/>
      <c r="C25" s="75"/>
      <c r="D25" s="75"/>
      <c r="F25" s="76"/>
      <c r="G25" s="76"/>
      <c r="I25" s="76"/>
      <c r="J25" s="76"/>
      <c r="L25" s="76"/>
      <c r="M25" s="76"/>
      <c r="O25" s="76"/>
      <c r="P25" s="76"/>
      <c r="Q25" s="17"/>
    </row>
    <row r="26" spans="1:17" ht="15" customHeight="1">
      <c r="A26" s="21" t="s">
        <v>308</v>
      </c>
      <c r="B26" s="69">
        <v>34</v>
      </c>
      <c r="C26" s="69">
        <v>35</v>
      </c>
      <c r="D26" s="69">
        <v>35</v>
      </c>
      <c r="E26" s="70">
        <v>2.8169014084507045</v>
      </c>
      <c r="F26" s="70">
        <v>1.4084507042253522</v>
      </c>
      <c r="G26" s="70">
        <v>2.857142857142857</v>
      </c>
      <c r="H26" s="70">
        <v>34.50704225352113</v>
      </c>
      <c r="I26" s="70">
        <v>36.61971830985916</v>
      </c>
      <c r="J26" s="70">
        <v>40</v>
      </c>
      <c r="K26" s="70">
        <v>57.74647887323944</v>
      </c>
      <c r="L26" s="70">
        <v>56.33802816901409</v>
      </c>
      <c r="M26" s="70">
        <v>52.142857142857146</v>
      </c>
      <c r="N26" s="70">
        <v>4.929577464788732</v>
      </c>
      <c r="O26" s="70">
        <v>5.633802816901409</v>
      </c>
      <c r="P26" s="70">
        <v>5</v>
      </c>
      <c r="Q26" s="17"/>
    </row>
    <row r="27" spans="1:17" ht="15" customHeight="1">
      <c r="A27" s="21" t="s">
        <v>309</v>
      </c>
      <c r="B27" s="69"/>
      <c r="C27" s="69"/>
      <c r="D27" s="69"/>
      <c r="E27" s="70"/>
      <c r="F27" s="70"/>
      <c r="G27" s="70"/>
      <c r="H27" s="70"/>
      <c r="I27" s="70"/>
      <c r="J27" s="70"/>
      <c r="K27" s="70"/>
      <c r="L27" s="70"/>
      <c r="M27" s="70"/>
      <c r="N27" s="70"/>
      <c r="O27" s="70"/>
      <c r="P27" s="70"/>
      <c r="Q27" s="17"/>
    </row>
    <row r="28" spans="1:17" ht="15" customHeight="1">
      <c r="A28" s="25" t="s">
        <v>250</v>
      </c>
      <c r="B28" s="69">
        <v>14</v>
      </c>
      <c r="C28" s="69">
        <v>15</v>
      </c>
      <c r="D28" s="69">
        <v>38</v>
      </c>
      <c r="E28" s="70">
        <v>4.3478260869565215</v>
      </c>
      <c r="F28" s="70">
        <v>0</v>
      </c>
      <c r="G28" s="70">
        <v>4.285714285714286</v>
      </c>
      <c r="H28" s="70">
        <v>54.347826086956516</v>
      </c>
      <c r="I28" s="70">
        <v>54.54545454545454</v>
      </c>
      <c r="J28" s="70">
        <v>49.28571428571429</v>
      </c>
      <c r="K28" s="70">
        <v>36.95652173913043</v>
      </c>
      <c r="L28" s="70">
        <v>36.36363636363637</v>
      </c>
      <c r="M28" s="70">
        <v>40</v>
      </c>
      <c r="N28" s="70">
        <v>4.3478260869565215</v>
      </c>
      <c r="O28" s="70">
        <v>9.090909090909092</v>
      </c>
      <c r="P28" s="70">
        <v>6.428571428571428</v>
      </c>
      <c r="Q28" s="17"/>
    </row>
    <row r="29" spans="1:17" ht="15" customHeight="1">
      <c r="A29" s="25" t="s">
        <v>251</v>
      </c>
      <c r="B29" s="69">
        <v>17</v>
      </c>
      <c r="C29" s="69">
        <v>14</v>
      </c>
      <c r="D29" s="69">
        <v>22</v>
      </c>
      <c r="E29" s="70">
        <v>4.918032786885246</v>
      </c>
      <c r="F29" s="70">
        <v>8.16326530612245</v>
      </c>
      <c r="G29" s="70">
        <v>7.894736842105263</v>
      </c>
      <c r="H29" s="70">
        <v>44.26229508196721</v>
      </c>
      <c r="I29" s="70">
        <v>42.857142857142854</v>
      </c>
      <c r="J29" s="70">
        <v>40.78947368421053</v>
      </c>
      <c r="K29" s="70">
        <v>42.62295081967213</v>
      </c>
      <c r="L29" s="70">
        <v>42.857142857142854</v>
      </c>
      <c r="M29" s="70">
        <v>48.68421052631579</v>
      </c>
      <c r="N29" s="70">
        <v>8.19672131147541</v>
      </c>
      <c r="O29" s="70">
        <v>6.122448979591836</v>
      </c>
      <c r="P29" s="70">
        <v>2.631578947368421</v>
      </c>
      <c r="Q29" s="17"/>
    </row>
    <row r="30" spans="1:17" ht="15" customHeight="1">
      <c r="A30" s="25" t="s">
        <v>252</v>
      </c>
      <c r="B30" s="69">
        <v>24</v>
      </c>
      <c r="C30" s="69">
        <v>27</v>
      </c>
      <c r="D30" s="69">
        <v>22</v>
      </c>
      <c r="E30" s="70">
        <v>4.395604395604396</v>
      </c>
      <c r="F30" s="70">
        <v>7.07070707070707</v>
      </c>
      <c r="G30" s="70">
        <v>8.450704225352112</v>
      </c>
      <c r="H30" s="70">
        <v>40.65934065934066</v>
      </c>
      <c r="I30" s="70">
        <v>41.41414141414141</v>
      </c>
      <c r="J30" s="70">
        <v>39.436619718309856</v>
      </c>
      <c r="K30" s="70">
        <v>51.64835164835166</v>
      </c>
      <c r="L30" s="70">
        <v>50.505050505050505</v>
      </c>
      <c r="M30" s="70">
        <v>43.66197183098591</v>
      </c>
      <c r="N30" s="70">
        <v>3.296703296703297</v>
      </c>
      <c r="O30" s="70">
        <v>1.0101010101010102</v>
      </c>
      <c r="P30" s="70">
        <v>8.450704225352112</v>
      </c>
      <c r="Q30" s="17"/>
    </row>
    <row r="31" spans="1:17" ht="15" customHeight="1">
      <c r="A31" s="25" t="s">
        <v>253</v>
      </c>
      <c r="B31" s="69">
        <v>67</v>
      </c>
      <c r="C31" s="69">
        <v>73</v>
      </c>
      <c r="D31" s="69">
        <v>56</v>
      </c>
      <c r="E31" s="70">
        <v>9.30232558139535</v>
      </c>
      <c r="F31" s="70">
        <v>10.638297872340425</v>
      </c>
      <c r="G31" s="70">
        <v>13.372093023255813</v>
      </c>
      <c r="H31" s="70">
        <v>42.32558139534884</v>
      </c>
      <c r="I31" s="70">
        <v>39.148936170212764</v>
      </c>
      <c r="J31" s="70">
        <v>40.116279069767444</v>
      </c>
      <c r="K31" s="70">
        <v>38.604651162790695</v>
      </c>
      <c r="L31" s="70">
        <v>40.85106382978723</v>
      </c>
      <c r="M31" s="70">
        <v>34.883720930232556</v>
      </c>
      <c r="N31" s="70">
        <v>9.767441860465116</v>
      </c>
      <c r="O31" s="70">
        <v>9.361702127659575</v>
      </c>
      <c r="P31" s="70">
        <v>11.627906976744185</v>
      </c>
      <c r="Q31" s="17"/>
    </row>
    <row r="32" spans="1:17" ht="15" customHeight="1">
      <c r="A32" s="23" t="s">
        <v>307</v>
      </c>
      <c r="B32" s="35">
        <v>156</v>
      </c>
      <c r="C32" s="35">
        <v>164</v>
      </c>
      <c r="D32" s="35">
        <v>173</v>
      </c>
      <c r="E32" s="77">
        <v>5.9459459459459465</v>
      </c>
      <c r="F32" s="77">
        <v>6.551724137931035</v>
      </c>
      <c r="G32" s="77">
        <v>7.512520868113523</v>
      </c>
      <c r="H32" s="77">
        <v>41.26126126126126</v>
      </c>
      <c r="I32" s="77">
        <v>40.689655172413794</v>
      </c>
      <c r="J32" s="77">
        <v>42.23706176961603</v>
      </c>
      <c r="K32" s="77">
        <v>45.94594594594595</v>
      </c>
      <c r="L32" s="77">
        <v>46.03448275862069</v>
      </c>
      <c r="M32" s="77">
        <v>42.904841402337226</v>
      </c>
      <c r="N32" s="77">
        <v>6.846846846846846</v>
      </c>
      <c r="O32" s="77">
        <v>6.724137931034482</v>
      </c>
      <c r="P32" s="77">
        <v>7.345575959933222</v>
      </c>
      <c r="Q32" s="17"/>
    </row>
    <row r="33" ht="11.25">
      <c r="A33" s="2" t="s">
        <v>375</v>
      </c>
    </row>
    <row r="34" spans="2:17" ht="11.25">
      <c r="B34" s="47"/>
      <c r="C34" s="47"/>
      <c r="D34" s="47"/>
      <c r="E34" s="47"/>
      <c r="F34" s="47"/>
      <c r="G34" s="47"/>
      <c r="H34" s="47"/>
      <c r="I34" s="47"/>
      <c r="J34" s="47"/>
      <c r="K34" s="47"/>
      <c r="L34" s="47"/>
      <c r="M34" s="47"/>
      <c r="N34" s="47"/>
      <c r="O34" s="47"/>
      <c r="P34" s="47"/>
      <c r="Q34" s="52"/>
    </row>
    <row r="35" spans="2:17" ht="11.25">
      <c r="B35" s="47"/>
      <c r="C35" s="47"/>
      <c r="D35" s="47"/>
      <c r="E35" s="47"/>
      <c r="F35" s="47"/>
      <c r="G35" s="47"/>
      <c r="H35" s="47"/>
      <c r="I35" s="47"/>
      <c r="J35" s="47"/>
      <c r="K35" s="47"/>
      <c r="L35" s="47"/>
      <c r="M35" s="47"/>
      <c r="N35" s="47"/>
      <c r="O35" s="47"/>
      <c r="P35" s="47"/>
      <c r="Q35" s="52"/>
    </row>
    <row r="36" ht="11.25">
      <c r="Q36" s="52"/>
    </row>
    <row r="37" ht="11.25">
      <c r="F37" s="60"/>
    </row>
  </sheetData>
  <mergeCells count="9">
    <mergeCell ref="N6:P7"/>
    <mergeCell ref="E6:G7"/>
    <mergeCell ref="H6:J7"/>
    <mergeCell ref="E5:P5"/>
    <mergeCell ref="B5:D7"/>
    <mergeCell ref="A2:K2"/>
    <mergeCell ref="A3:K3"/>
    <mergeCell ref="A5:A7"/>
    <mergeCell ref="K6: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4.xml><?xml version="1.0" encoding="utf-8"?>
<worksheet xmlns="http://schemas.openxmlformats.org/spreadsheetml/2006/main" xmlns:r="http://schemas.openxmlformats.org/officeDocument/2006/relationships">
  <sheetPr codeName="Hoja4"/>
  <dimension ref="A1:P39"/>
  <sheetViews>
    <sheetView zoomScaleSheetLayoutView="100" workbookViewId="0" topLeftCell="A1">
      <selection activeCell="A39" sqref="A39"/>
    </sheetView>
  </sheetViews>
  <sheetFormatPr defaultColWidth="11.421875" defaultRowHeight="12.75"/>
  <cols>
    <col min="1" max="1" width="60.7109375" style="2" customWidth="1"/>
    <col min="2" max="13" width="7.7109375" style="2" customWidth="1"/>
    <col min="14" max="16384" width="11.421875" style="2" customWidth="1"/>
  </cols>
  <sheetData>
    <row r="1" spans="4:13" ht="17.25" customHeight="1">
      <c r="D1" s="10"/>
      <c r="E1" s="10"/>
      <c r="F1" s="10"/>
      <c r="G1" s="9"/>
      <c r="H1" s="9"/>
      <c r="I1" s="9"/>
      <c r="J1" s="9"/>
      <c r="K1" s="9"/>
      <c r="L1" s="9"/>
      <c r="M1" s="9"/>
    </row>
    <row r="2" spans="1:9" s="18" customFormat="1" ht="13.5">
      <c r="A2" s="478"/>
      <c r="B2" s="478"/>
      <c r="C2" s="478"/>
      <c r="D2" s="478"/>
      <c r="E2" s="478"/>
      <c r="F2" s="478"/>
      <c r="G2" s="478"/>
      <c r="H2" s="478"/>
      <c r="I2" s="478"/>
    </row>
    <row r="3" spans="1:13" s="18" customFormat="1" ht="13.5">
      <c r="A3" s="479" t="s">
        <v>432</v>
      </c>
      <c r="B3" s="479"/>
      <c r="C3" s="479"/>
      <c r="D3" s="479"/>
      <c r="E3" s="479"/>
      <c r="F3" s="479"/>
      <c r="G3" s="479"/>
      <c r="H3" s="479"/>
      <c r="I3" s="479"/>
      <c r="J3" s="205"/>
      <c r="K3" s="205"/>
      <c r="L3" s="205"/>
      <c r="M3" s="14" t="s">
        <v>433</v>
      </c>
    </row>
    <row r="4" s="18" customFormat="1" ht="13.5"/>
    <row r="5" spans="1:13" ht="12.75" customHeight="1">
      <c r="A5" s="467" t="s">
        <v>298</v>
      </c>
      <c r="B5" s="466" t="s">
        <v>434</v>
      </c>
      <c r="C5" s="466"/>
      <c r="D5" s="466"/>
      <c r="E5" s="468" t="s">
        <v>435</v>
      </c>
      <c r="F5" s="468"/>
      <c r="G5" s="468"/>
      <c r="H5" s="468"/>
      <c r="I5" s="468"/>
      <c r="J5" s="468"/>
      <c r="K5" s="468"/>
      <c r="L5" s="468"/>
      <c r="M5" s="468"/>
    </row>
    <row r="6" spans="1:13" ht="8.25" customHeight="1">
      <c r="A6" s="467"/>
      <c r="B6" s="466"/>
      <c r="C6" s="466"/>
      <c r="D6" s="466"/>
      <c r="E6" s="477"/>
      <c r="F6" s="477"/>
      <c r="G6" s="477"/>
      <c r="H6" s="477"/>
      <c r="I6" s="477"/>
      <c r="J6" s="477"/>
      <c r="K6" s="477"/>
      <c r="L6" s="477"/>
      <c r="M6" s="477"/>
    </row>
    <row r="7" spans="1:13" ht="43.5" customHeight="1">
      <c r="A7" s="467"/>
      <c r="B7" s="462"/>
      <c r="C7" s="462"/>
      <c r="D7" s="462"/>
      <c r="E7" s="469" t="s">
        <v>436</v>
      </c>
      <c r="F7" s="469"/>
      <c r="G7" s="469"/>
      <c r="H7" s="477" t="s">
        <v>437</v>
      </c>
      <c r="I7" s="477"/>
      <c r="J7" s="477"/>
      <c r="K7" s="477" t="s">
        <v>438</v>
      </c>
      <c r="L7" s="477"/>
      <c r="M7" s="477"/>
    </row>
    <row r="8" spans="1:13" ht="15.75" customHeight="1">
      <c r="A8" s="29"/>
      <c r="B8" s="19">
        <v>2009</v>
      </c>
      <c r="C8" s="19">
        <v>2008</v>
      </c>
      <c r="D8" s="19">
        <v>2007</v>
      </c>
      <c r="E8" s="19">
        <v>2009</v>
      </c>
      <c r="F8" s="19">
        <v>2008</v>
      </c>
      <c r="G8" s="19">
        <v>2007</v>
      </c>
      <c r="H8" s="19">
        <v>2009</v>
      </c>
      <c r="I8" s="19">
        <v>2008</v>
      </c>
      <c r="J8" s="19">
        <v>2007</v>
      </c>
      <c r="K8" s="19">
        <v>2009</v>
      </c>
      <c r="L8" s="19">
        <v>2008</v>
      </c>
      <c r="M8" s="19">
        <v>2007</v>
      </c>
    </row>
    <row r="9" spans="1:16" ht="19.5" customHeight="1">
      <c r="A9" s="20" t="s">
        <v>239</v>
      </c>
      <c r="B9" s="79">
        <v>30.03</v>
      </c>
      <c r="C9" s="79">
        <v>29.834517730496444</v>
      </c>
      <c r="D9" s="79">
        <v>28.994469387755114</v>
      </c>
      <c r="E9" s="79">
        <v>16.22</v>
      </c>
      <c r="F9" s="79">
        <v>16.928292446252584</v>
      </c>
      <c r="G9" s="79">
        <v>18.366265306122447</v>
      </c>
      <c r="H9" s="79">
        <v>12.88</v>
      </c>
      <c r="I9" s="79">
        <v>11.920072256729615</v>
      </c>
      <c r="J9" s="79">
        <v>9.82951020408163</v>
      </c>
      <c r="K9" s="79">
        <v>0.91</v>
      </c>
      <c r="L9" s="79">
        <v>0.9516352970178055</v>
      </c>
      <c r="M9" s="79">
        <v>0.798578231292517</v>
      </c>
      <c r="N9" s="266"/>
      <c r="O9" s="266"/>
      <c r="P9" s="266"/>
    </row>
    <row r="10" spans="1:16" ht="15" customHeight="1">
      <c r="A10" s="21" t="s">
        <v>240</v>
      </c>
      <c r="B10" s="70">
        <v>14.322</v>
      </c>
      <c r="C10" s="70">
        <v>10.2354</v>
      </c>
      <c r="D10" s="70">
        <v>8.439000000000002</v>
      </c>
      <c r="E10" s="70">
        <v>3.4472</v>
      </c>
      <c r="F10" s="70">
        <v>3.3364000000000007</v>
      </c>
      <c r="G10" s="70">
        <v>3.011529411764706</v>
      </c>
      <c r="H10" s="70">
        <v>10.531666666666666</v>
      </c>
      <c r="I10" s="70">
        <v>6.555866666666668</v>
      </c>
      <c r="J10" s="70">
        <v>4.921588235294117</v>
      </c>
      <c r="K10" s="70">
        <v>0.34313333333333335</v>
      </c>
      <c r="L10" s="70">
        <v>0.34313333333333346</v>
      </c>
      <c r="M10" s="70">
        <v>0.5058823529411764</v>
      </c>
      <c r="N10" s="266"/>
      <c r="O10" s="266"/>
      <c r="P10" s="266"/>
    </row>
    <row r="11" spans="1:16" ht="15" customHeight="1">
      <c r="A11" s="21" t="s">
        <v>300</v>
      </c>
      <c r="B11" s="70">
        <v>32.5365625</v>
      </c>
      <c r="C11" s="70">
        <v>29.601470588235298</v>
      </c>
      <c r="D11" s="70">
        <v>29.186764705882354</v>
      </c>
      <c r="E11" s="70">
        <v>14.854375</v>
      </c>
      <c r="F11" s="70">
        <v>14.382823529411766</v>
      </c>
      <c r="G11" s="70">
        <v>15.816529411764705</v>
      </c>
      <c r="H11" s="70">
        <v>17.032062500000002</v>
      </c>
      <c r="I11" s="70">
        <v>14.645</v>
      </c>
      <c r="J11" s="70">
        <v>13.370235294117649</v>
      </c>
      <c r="K11" s="70">
        <v>0.650125</v>
      </c>
      <c r="L11" s="70">
        <v>0.5736470588235294</v>
      </c>
      <c r="M11" s="70">
        <v>0</v>
      </c>
      <c r="N11" s="266"/>
      <c r="O11" s="266"/>
      <c r="P11" s="266"/>
    </row>
    <row r="12" spans="1:16" ht="15" customHeight="1">
      <c r="A12" s="21" t="s">
        <v>301</v>
      </c>
      <c r="B12" s="70">
        <v>44.86516666666666</v>
      </c>
      <c r="C12" s="70">
        <v>39.345090909090914</v>
      </c>
      <c r="D12" s="70">
        <v>43.63558333333334</v>
      </c>
      <c r="E12" s="70">
        <v>17.757666666666665</v>
      </c>
      <c r="F12" s="70">
        <v>8.062363636363637</v>
      </c>
      <c r="G12" s="70">
        <v>16.052916666666665</v>
      </c>
      <c r="H12" s="70">
        <v>25.96224999999999</v>
      </c>
      <c r="I12" s="70">
        <v>30.94363636363636</v>
      </c>
      <c r="J12" s="70">
        <v>27.271833333333333</v>
      </c>
      <c r="K12" s="70">
        <v>1.1452499999999999</v>
      </c>
      <c r="L12" s="70">
        <v>0.33909090909090905</v>
      </c>
      <c r="M12" s="70">
        <v>0.31083333333333335</v>
      </c>
      <c r="N12" s="266"/>
      <c r="O12" s="266"/>
      <c r="P12" s="266"/>
    </row>
    <row r="13" spans="1:16" ht="15" customHeight="1">
      <c r="A13" s="21" t="s">
        <v>241</v>
      </c>
      <c r="B13" s="70">
        <v>24.305777777777777</v>
      </c>
      <c r="C13" s="70">
        <v>23.939333333333334</v>
      </c>
      <c r="D13" s="70">
        <v>23.489444444444445</v>
      </c>
      <c r="E13" s="70">
        <v>20.19511111111111</v>
      </c>
      <c r="F13" s="70">
        <v>19.645888888888887</v>
      </c>
      <c r="G13" s="70">
        <v>19.78666666666667</v>
      </c>
      <c r="H13" s="70">
        <v>4.110666666666668</v>
      </c>
      <c r="I13" s="70">
        <v>4.293444444444446</v>
      </c>
      <c r="J13" s="70">
        <v>3.7008888888888887</v>
      </c>
      <c r="K13" s="70">
        <v>0</v>
      </c>
      <c r="L13" s="70">
        <v>0</v>
      </c>
      <c r="M13" s="70">
        <v>0</v>
      </c>
      <c r="N13" s="266"/>
      <c r="O13" s="266"/>
      <c r="P13" s="266"/>
    </row>
    <row r="14" spans="1:16" ht="15" customHeight="1">
      <c r="A14" s="21" t="s">
        <v>302</v>
      </c>
      <c r="B14" s="70">
        <v>24.437461538461534</v>
      </c>
      <c r="C14" s="70">
        <v>25.901133333333338</v>
      </c>
      <c r="D14" s="70">
        <v>23.30186666666667</v>
      </c>
      <c r="E14" s="70">
        <v>16.554307692307688</v>
      </c>
      <c r="F14" s="70">
        <v>17.67646666666667</v>
      </c>
      <c r="G14" s="70">
        <v>18.058666666666667</v>
      </c>
      <c r="H14" s="70">
        <v>7.328538461538459</v>
      </c>
      <c r="I14" s="70">
        <v>6.928133333333335</v>
      </c>
      <c r="J14" s="70">
        <v>4.474933333333333</v>
      </c>
      <c r="K14" s="70">
        <v>0.5546153846153845</v>
      </c>
      <c r="L14" s="70">
        <v>1.296533333333334</v>
      </c>
      <c r="M14" s="70">
        <v>0.7682666666666668</v>
      </c>
      <c r="N14" s="266"/>
      <c r="O14" s="266"/>
      <c r="P14" s="266"/>
    </row>
    <row r="15" spans="1:16" ht="15" customHeight="1">
      <c r="A15" s="21" t="s">
        <v>242</v>
      </c>
      <c r="B15" s="70">
        <v>33.27127272727273</v>
      </c>
      <c r="C15" s="70">
        <v>42.010384615384616</v>
      </c>
      <c r="D15" s="70">
        <v>38.852916666666665</v>
      </c>
      <c r="E15" s="70">
        <v>10.98436363636364</v>
      </c>
      <c r="F15" s="70">
        <v>26.905384615384616</v>
      </c>
      <c r="G15" s="70">
        <v>24.828000000000003</v>
      </c>
      <c r="H15" s="70">
        <v>19.545454545454547</v>
      </c>
      <c r="I15" s="70">
        <v>12.318769230769227</v>
      </c>
      <c r="J15" s="70">
        <v>12.356416666666666</v>
      </c>
      <c r="K15" s="70">
        <v>2.741454545454546</v>
      </c>
      <c r="L15" s="70">
        <v>2.78623076923077</v>
      </c>
      <c r="M15" s="70">
        <v>1.6685</v>
      </c>
      <c r="N15" s="266"/>
      <c r="O15" s="266"/>
      <c r="P15" s="266"/>
    </row>
    <row r="16" spans="1:16" ht="15" customHeight="1">
      <c r="A16" s="21" t="s">
        <v>303</v>
      </c>
      <c r="B16" s="70">
        <v>40.963307692307694</v>
      </c>
      <c r="C16" s="70">
        <v>39.990846153846164</v>
      </c>
      <c r="D16" s="70">
        <v>38.17028571428572</v>
      </c>
      <c r="E16" s="70">
        <v>27.277538461538462</v>
      </c>
      <c r="F16" s="70">
        <v>26.61092307692308</v>
      </c>
      <c r="G16" s="70">
        <v>26.32028571428571</v>
      </c>
      <c r="H16" s="70">
        <v>11.728769230769238</v>
      </c>
      <c r="I16" s="70">
        <v>11.422923076923082</v>
      </c>
      <c r="J16" s="70">
        <v>8.790357142857143</v>
      </c>
      <c r="K16" s="70">
        <v>1.9570000000000007</v>
      </c>
      <c r="L16" s="70">
        <v>1.9570000000000005</v>
      </c>
      <c r="M16" s="70">
        <v>3.0596428571428573</v>
      </c>
      <c r="N16" s="266"/>
      <c r="O16" s="266"/>
      <c r="P16" s="266"/>
    </row>
    <row r="17" spans="1:16" ht="15" customHeight="1">
      <c r="A17" s="21" t="s">
        <v>243</v>
      </c>
      <c r="B17" s="70">
        <v>17.506857142857143</v>
      </c>
      <c r="C17" s="70">
        <v>17.45135714285714</v>
      </c>
      <c r="D17" s="70">
        <v>15.789</v>
      </c>
      <c r="E17" s="70">
        <v>6.235785714285713</v>
      </c>
      <c r="F17" s="70">
        <v>6.276714285714285</v>
      </c>
      <c r="G17" s="70">
        <v>5.337533333333335</v>
      </c>
      <c r="H17" s="70">
        <v>9.11107142857143</v>
      </c>
      <c r="I17" s="70">
        <v>8.703928571428571</v>
      </c>
      <c r="J17" s="70">
        <v>8.406466666666667</v>
      </c>
      <c r="K17" s="70">
        <v>2.16</v>
      </c>
      <c r="L17" s="70">
        <v>2.470714285714285</v>
      </c>
      <c r="M17" s="70">
        <v>2.045</v>
      </c>
      <c r="N17" s="266"/>
      <c r="O17" s="266"/>
      <c r="P17" s="266"/>
    </row>
    <row r="18" spans="1:16" ht="15" customHeight="1">
      <c r="A18" s="21" t="s">
        <v>244</v>
      </c>
      <c r="B18" s="70">
        <v>4.0531999999999995</v>
      </c>
      <c r="C18" s="70">
        <v>4.708571428571429</v>
      </c>
      <c r="D18" s="70">
        <v>15.12725</v>
      </c>
      <c r="E18" s="70">
        <v>0.1662</v>
      </c>
      <c r="F18" s="70">
        <v>1.0475714285714286</v>
      </c>
      <c r="G18" s="70">
        <v>12.8135</v>
      </c>
      <c r="H18" s="70">
        <v>3.8863999999999996</v>
      </c>
      <c r="I18" s="70">
        <v>3.66</v>
      </c>
      <c r="J18" s="70">
        <v>2.313125</v>
      </c>
      <c r="K18" s="70">
        <v>0.0005999999999999998</v>
      </c>
      <c r="L18" s="70">
        <v>0.001</v>
      </c>
      <c r="M18" s="70">
        <v>0.000625</v>
      </c>
      <c r="N18" s="266"/>
      <c r="O18" s="266"/>
      <c r="P18" s="266"/>
    </row>
    <row r="19" spans="1:16" ht="15" customHeight="1">
      <c r="A19" s="21" t="s">
        <v>304</v>
      </c>
      <c r="B19" s="70">
        <v>40.390807692307696</v>
      </c>
      <c r="C19" s="70">
        <v>43.32774074074074</v>
      </c>
      <c r="D19" s="70">
        <v>42.125607142857135</v>
      </c>
      <c r="E19" s="70">
        <v>27.37015384615385</v>
      </c>
      <c r="F19" s="70">
        <v>28.64944444444444</v>
      </c>
      <c r="G19" s="70">
        <v>31.756357142857137</v>
      </c>
      <c r="H19" s="70">
        <v>13.02065384615385</v>
      </c>
      <c r="I19" s="70">
        <v>14.678296296296296</v>
      </c>
      <c r="J19" s="70">
        <v>10.36925</v>
      </c>
      <c r="K19" s="70">
        <v>0</v>
      </c>
      <c r="L19" s="70">
        <v>0</v>
      </c>
      <c r="M19" s="70">
        <v>0</v>
      </c>
      <c r="N19" s="266"/>
      <c r="O19" s="266"/>
      <c r="P19" s="266"/>
    </row>
    <row r="20" spans="1:16" ht="19.5" customHeight="1">
      <c r="A20" s="22" t="s">
        <v>245</v>
      </c>
      <c r="B20" s="72">
        <v>22.7</v>
      </c>
      <c r="C20" s="72">
        <v>22.76417391304348</v>
      </c>
      <c r="D20" s="72">
        <v>34.253630769230774</v>
      </c>
      <c r="E20" s="72">
        <v>11.977</v>
      </c>
      <c r="F20" s="72">
        <v>14.03</v>
      </c>
      <c r="G20" s="72">
        <v>10.576319230769231</v>
      </c>
      <c r="H20" s="72">
        <v>9.166</v>
      </c>
      <c r="I20" s="72">
        <v>7.98</v>
      </c>
      <c r="J20" s="72">
        <v>23.017230769230768</v>
      </c>
      <c r="K20" s="72">
        <v>1.55</v>
      </c>
      <c r="L20" s="72">
        <v>0.79</v>
      </c>
      <c r="M20" s="72">
        <v>0.6446961538461539</v>
      </c>
      <c r="N20" s="266"/>
      <c r="O20" s="266"/>
      <c r="P20" s="266"/>
    </row>
    <row r="21" spans="1:16" ht="15" customHeight="1">
      <c r="A21" s="21" t="s">
        <v>305</v>
      </c>
      <c r="B21" s="70">
        <v>13.276111111111113</v>
      </c>
      <c r="C21" s="70">
        <v>12.118100000000002</v>
      </c>
      <c r="D21" s="70">
        <v>40.02571428571429</v>
      </c>
      <c r="E21" s="70">
        <v>2.100888888888889</v>
      </c>
      <c r="F21" s="70">
        <v>3.739600000000001</v>
      </c>
      <c r="G21" s="70">
        <v>2.1191428571428568</v>
      </c>
      <c r="H21" s="70">
        <v>9.221888888888893</v>
      </c>
      <c r="I21" s="70">
        <v>6.562299999999999</v>
      </c>
      <c r="J21" s="70">
        <v>37.23164285714286</v>
      </c>
      <c r="K21" s="70">
        <v>1.9533333333333336</v>
      </c>
      <c r="L21" s="70">
        <v>1.8162</v>
      </c>
      <c r="M21" s="70">
        <v>0.6463571428571429</v>
      </c>
      <c r="N21" s="266"/>
      <c r="O21" s="266"/>
      <c r="P21" s="266"/>
    </row>
    <row r="22" spans="1:16" ht="15" customHeight="1">
      <c r="A22" s="21" t="s">
        <v>246</v>
      </c>
      <c r="B22" s="70">
        <v>0.6725</v>
      </c>
      <c r="C22" s="70">
        <v>1.5110000000000001</v>
      </c>
      <c r="D22" s="70">
        <v>1.439</v>
      </c>
      <c r="E22" s="70">
        <v>0.4060000000000001</v>
      </c>
      <c r="F22" s="70">
        <v>1.2460000000000002</v>
      </c>
      <c r="G22" s="70">
        <v>1.1784999999999999</v>
      </c>
      <c r="H22" s="70">
        <v>0.26649999999999996</v>
      </c>
      <c r="I22" s="70">
        <v>0.265</v>
      </c>
      <c r="J22" s="70">
        <v>0.2605</v>
      </c>
      <c r="K22" s="70">
        <v>0</v>
      </c>
      <c r="L22" s="70">
        <v>0</v>
      </c>
      <c r="M22" s="70">
        <v>0</v>
      </c>
      <c r="N22" s="266"/>
      <c r="O22" s="266"/>
      <c r="P22" s="266"/>
    </row>
    <row r="23" spans="1:16" ht="15" customHeight="1">
      <c r="A23" s="21" t="s">
        <v>306</v>
      </c>
      <c r="B23" s="70">
        <v>34.50336363636364</v>
      </c>
      <c r="C23" s="70">
        <v>36.30663636363636</v>
      </c>
      <c r="D23" s="70">
        <v>32.735640000000004</v>
      </c>
      <c r="E23" s="70">
        <v>22.209090909090907</v>
      </c>
      <c r="F23" s="70">
        <v>25.667363636363632</v>
      </c>
      <c r="G23" s="70">
        <v>24.295930000000002</v>
      </c>
      <c r="H23" s="70">
        <v>10.775272727272727</v>
      </c>
      <c r="I23" s="70">
        <v>10.639272727272731</v>
      </c>
      <c r="J23" s="70">
        <v>7.6684</v>
      </c>
      <c r="K23" s="70">
        <v>1.519</v>
      </c>
      <c r="L23" s="70">
        <v>0</v>
      </c>
      <c r="M23" s="70">
        <v>0.7713099999999999</v>
      </c>
      <c r="N23" s="266"/>
      <c r="O23" s="266"/>
      <c r="P23" s="266"/>
    </row>
    <row r="24" spans="1:16" ht="19.5" customHeight="1">
      <c r="A24" s="23" t="s">
        <v>307</v>
      </c>
      <c r="B24" s="84">
        <v>29</v>
      </c>
      <c r="C24" s="84">
        <v>28.84294512195122</v>
      </c>
      <c r="D24" s="84">
        <v>29.78486358381504</v>
      </c>
      <c r="E24" s="84">
        <v>15.63014635662163</v>
      </c>
      <c r="F24" s="84">
        <v>16.53587195121952</v>
      </c>
      <c r="G24" s="84">
        <v>17.195521965317916</v>
      </c>
      <c r="H24" s="84">
        <v>12.365949238313915</v>
      </c>
      <c r="I24" s="84">
        <v>11.377207317073173</v>
      </c>
      <c r="J24" s="84">
        <v>11.811479768786125</v>
      </c>
      <c r="K24" s="84">
        <v>1.003904405064455</v>
      </c>
      <c r="L24" s="84">
        <v>0.9298658536585371</v>
      </c>
      <c r="M24" s="84">
        <v>0.7754514450867054</v>
      </c>
      <c r="N24" s="266"/>
      <c r="O24" s="266"/>
      <c r="P24" s="266"/>
    </row>
    <row r="25" spans="1:14" ht="19.5" customHeight="1">
      <c r="A25" s="24" t="s">
        <v>249</v>
      </c>
      <c r="B25" s="6"/>
      <c r="D25" s="79"/>
      <c r="G25" s="79"/>
      <c r="J25" s="79"/>
      <c r="M25" s="79"/>
      <c r="N25" s="17"/>
    </row>
    <row r="26" spans="1:14" ht="15" customHeight="1">
      <c r="A26" s="21" t="s">
        <v>308</v>
      </c>
      <c r="B26" s="70">
        <v>12.651352941176471</v>
      </c>
      <c r="C26" s="70">
        <v>12.4004</v>
      </c>
      <c r="D26" s="70">
        <v>11.136199999999999</v>
      </c>
      <c r="E26" s="70">
        <v>4.870029411764707</v>
      </c>
      <c r="F26" s="70">
        <v>5.262942857142858</v>
      </c>
      <c r="G26" s="70">
        <v>3.5573714285714284</v>
      </c>
      <c r="H26" s="70">
        <v>6.75820588235294</v>
      </c>
      <c r="I26" s="70">
        <v>6.417599999999998</v>
      </c>
      <c r="J26" s="70">
        <v>6.981428571428571</v>
      </c>
      <c r="K26" s="70">
        <v>1.0231176470588232</v>
      </c>
      <c r="L26" s="70">
        <v>0.7198571428571428</v>
      </c>
      <c r="M26" s="70">
        <v>0.5859714285714286</v>
      </c>
      <c r="N26" s="17"/>
    </row>
    <row r="27" spans="1:14" ht="15" customHeight="1">
      <c r="A27" s="21" t="s">
        <v>309</v>
      </c>
      <c r="B27" s="6"/>
      <c r="C27" s="70"/>
      <c r="D27" s="70"/>
      <c r="E27" s="70"/>
      <c r="F27" s="70"/>
      <c r="G27" s="70"/>
      <c r="H27" s="70"/>
      <c r="I27" s="70"/>
      <c r="J27" s="70"/>
      <c r="K27" s="70"/>
      <c r="L27" s="70"/>
      <c r="M27" s="70"/>
      <c r="N27" s="17"/>
    </row>
    <row r="28" spans="1:14" ht="15" customHeight="1">
      <c r="A28" s="25" t="s">
        <v>250</v>
      </c>
      <c r="B28" s="70">
        <v>26.936714285714285</v>
      </c>
      <c r="C28" s="70">
        <v>35.73513333333333</v>
      </c>
      <c r="D28" s="70">
        <v>32.24013157894737</v>
      </c>
      <c r="E28" s="70">
        <v>17.3695</v>
      </c>
      <c r="F28" s="70">
        <v>25.782466666666664</v>
      </c>
      <c r="G28" s="70">
        <v>19.988657894736853</v>
      </c>
      <c r="H28" s="70">
        <v>8.57057142857143</v>
      </c>
      <c r="I28" s="70">
        <v>8.629800000000001</v>
      </c>
      <c r="J28" s="70">
        <v>11.326421052631577</v>
      </c>
      <c r="K28" s="70">
        <v>0.996642857142857</v>
      </c>
      <c r="L28" s="70">
        <v>1.3228666666666666</v>
      </c>
      <c r="M28" s="70">
        <v>0.9246052631578947</v>
      </c>
      <c r="N28" s="17"/>
    </row>
    <row r="29" spans="1:14" ht="15" customHeight="1">
      <c r="A29" s="25" t="s">
        <v>251</v>
      </c>
      <c r="B29" s="70">
        <v>38.38523529411765</v>
      </c>
      <c r="C29" s="70">
        <v>31.57014285714285</v>
      </c>
      <c r="D29" s="70">
        <v>36.34468571428571</v>
      </c>
      <c r="E29" s="70">
        <v>22.75423529411765</v>
      </c>
      <c r="F29" s="70">
        <v>15.200499999999996</v>
      </c>
      <c r="G29" s="70">
        <v>14.016204761904763</v>
      </c>
      <c r="H29" s="70">
        <v>14.498352941176469</v>
      </c>
      <c r="I29" s="70">
        <v>16.36835714285714</v>
      </c>
      <c r="J29" s="70">
        <v>21.774380952380948</v>
      </c>
      <c r="K29" s="70">
        <v>1.1326470588235293</v>
      </c>
      <c r="L29" s="70">
        <v>0.0012857142857142854</v>
      </c>
      <c r="M29" s="70">
        <v>0.5541</v>
      </c>
      <c r="N29" s="17"/>
    </row>
    <row r="30" spans="1:14" ht="15" customHeight="1">
      <c r="A30" s="25" t="s">
        <v>252</v>
      </c>
      <c r="B30" s="70">
        <v>31.659958333333332</v>
      </c>
      <c r="C30" s="70">
        <v>28.18011111111111</v>
      </c>
      <c r="D30" s="70">
        <v>28.457565217391306</v>
      </c>
      <c r="E30" s="70">
        <v>17.204874999999998</v>
      </c>
      <c r="F30" s="70">
        <v>14.763444444444444</v>
      </c>
      <c r="G30" s="70">
        <v>10.73952173913043</v>
      </c>
      <c r="H30" s="70">
        <v>14.109583333333337</v>
      </c>
      <c r="I30" s="70">
        <v>12.95737037037037</v>
      </c>
      <c r="J30" s="70">
        <v>15.339391304347826</v>
      </c>
      <c r="K30" s="70">
        <v>0.34550000000000014</v>
      </c>
      <c r="L30" s="70">
        <v>0.45929629629629637</v>
      </c>
      <c r="M30" s="70">
        <v>2.3786521739130437</v>
      </c>
      <c r="N30" s="17"/>
    </row>
    <row r="31" spans="1:14" ht="15" customHeight="1">
      <c r="A31" s="25" t="s">
        <v>253</v>
      </c>
      <c r="B31" s="70">
        <v>34.40276119402985</v>
      </c>
      <c r="C31" s="70">
        <v>35.032287671232886</v>
      </c>
      <c r="D31" s="70">
        <v>37.85941071428572</v>
      </c>
      <c r="E31" s="70">
        <v>18.360462686567164</v>
      </c>
      <c r="F31" s="70">
        <v>20.952369863013704</v>
      </c>
      <c r="G31" s="70">
        <v>27.667839285714287</v>
      </c>
      <c r="H31" s="70">
        <v>14.843119402985076</v>
      </c>
      <c r="I31" s="70">
        <v>12.777986301369864</v>
      </c>
      <c r="J31" s="70">
        <v>9.974357142857142</v>
      </c>
      <c r="K31" s="70">
        <v>1.1991791044776114</v>
      </c>
      <c r="L31" s="70">
        <v>1.3019315068493156</v>
      </c>
      <c r="M31" s="70">
        <v>0.21721428571428575</v>
      </c>
      <c r="N31" s="17"/>
    </row>
    <row r="32" spans="1:14" ht="19.5" customHeight="1">
      <c r="A32" s="23" t="s">
        <v>307</v>
      </c>
      <c r="B32" s="84">
        <f>+B24</f>
        <v>29</v>
      </c>
      <c r="C32" s="84">
        <v>28.8429451219512</v>
      </c>
      <c r="D32" s="84">
        <v>29.784863583815028</v>
      </c>
      <c r="E32" s="84">
        <v>15.63014635662163</v>
      </c>
      <c r="F32" s="84">
        <v>16.535871951219505</v>
      </c>
      <c r="G32" s="84">
        <v>17.195521965317923</v>
      </c>
      <c r="H32" s="84">
        <v>12.365949238313915</v>
      </c>
      <c r="I32" s="84">
        <v>11.377207317073164</v>
      </c>
      <c r="J32" s="84">
        <v>11.811479768786127</v>
      </c>
      <c r="K32" s="84">
        <v>1.0039044050644548</v>
      </c>
      <c r="L32" s="84">
        <v>0.9298658536585362</v>
      </c>
      <c r="M32" s="84">
        <v>0.7754514450867052</v>
      </c>
      <c r="N32" s="17"/>
    </row>
    <row r="33" spans="1:13" ht="3" customHeight="1" hidden="1">
      <c r="A33" s="463" t="s">
        <v>247</v>
      </c>
      <c r="B33" s="464"/>
      <c r="C33" s="464"/>
      <c r="D33" s="464"/>
      <c r="E33" s="464"/>
      <c r="F33" s="464"/>
      <c r="G33" s="464"/>
      <c r="H33" s="464"/>
      <c r="I33" s="464"/>
      <c r="M33" s="52"/>
    </row>
    <row r="34" spans="1:9" ht="11.25" customHeight="1">
      <c r="A34" s="465"/>
      <c r="B34" s="465"/>
      <c r="C34" s="465"/>
      <c r="D34" s="465"/>
      <c r="E34" s="465"/>
      <c r="F34" s="465"/>
      <c r="G34" s="465"/>
      <c r="H34" s="465"/>
      <c r="I34" s="465"/>
    </row>
    <row r="35" spans="1:9" ht="12.75">
      <c r="A35" s="480" t="s">
        <v>375</v>
      </c>
      <c r="B35" s="481"/>
      <c r="C35" s="481"/>
      <c r="D35" s="481"/>
      <c r="E35" s="481"/>
      <c r="F35" s="481"/>
      <c r="G35" s="481"/>
      <c r="H35" s="481"/>
      <c r="I35" s="481"/>
    </row>
    <row r="37" spans="2:13" ht="11.25">
      <c r="B37" s="17"/>
      <c r="C37" s="17"/>
      <c r="D37" s="17"/>
      <c r="E37" s="17"/>
      <c r="F37" s="17"/>
      <c r="G37" s="17"/>
      <c r="H37" s="17"/>
      <c r="I37" s="17"/>
      <c r="J37" s="17"/>
      <c r="K37" s="17"/>
      <c r="L37" s="17"/>
      <c r="M37" s="17"/>
    </row>
    <row r="39" spans="2:13" ht="11.25">
      <c r="B39" s="17"/>
      <c r="C39" s="17"/>
      <c r="D39" s="17"/>
      <c r="F39" s="17"/>
      <c r="G39" s="17"/>
      <c r="H39" s="17"/>
      <c r="I39" s="17"/>
      <c r="J39" s="17"/>
      <c r="K39" s="17"/>
      <c r="L39" s="17"/>
      <c r="M39" s="17"/>
    </row>
  </sheetData>
  <mergeCells count="10">
    <mergeCell ref="A35:I35"/>
    <mergeCell ref="A2:I2"/>
    <mergeCell ref="A3:I3"/>
    <mergeCell ref="A33:I34"/>
    <mergeCell ref="B5:D7"/>
    <mergeCell ref="A5:A7"/>
    <mergeCell ref="E5:M6"/>
    <mergeCell ref="E7:G7"/>
    <mergeCell ref="H7:J7"/>
    <mergeCell ref="K7:M7"/>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 &amp;"Myriad Pro,Normal"Informe Anual  de Gobierno Corporativo</oddFooter>
  </headerFooter>
</worksheet>
</file>

<file path=xl/worksheets/sheet40.xml><?xml version="1.0" encoding="utf-8"?>
<worksheet xmlns="http://schemas.openxmlformats.org/spreadsheetml/2006/main" xmlns:r="http://schemas.openxmlformats.org/officeDocument/2006/relationships">
  <sheetPr codeName="Hoja41"/>
  <dimension ref="A2:Z37"/>
  <sheetViews>
    <sheetView zoomScaleSheetLayoutView="100" workbookViewId="0" topLeftCell="A1">
      <selection activeCell="A39" sqref="A39"/>
    </sheetView>
  </sheetViews>
  <sheetFormatPr defaultColWidth="11.421875" defaultRowHeight="12.75"/>
  <cols>
    <col min="1" max="1" width="37.7109375" style="2" customWidth="1"/>
    <col min="2" max="3" width="5.28125" style="2" customWidth="1"/>
    <col min="4" max="6" width="5.28125" style="7" customWidth="1"/>
    <col min="7" max="9" width="5.28125" style="10" customWidth="1"/>
    <col min="10" max="12" width="5.28125" style="7" customWidth="1"/>
    <col min="13" max="13" width="5.28125" style="10" customWidth="1"/>
    <col min="14" max="25" width="5.28125" style="2" customWidth="1"/>
    <col min="26" max="16384" width="11.57421875" style="2" customWidth="1"/>
  </cols>
  <sheetData>
    <row r="1" ht="9.75" customHeight="1"/>
    <row r="2" spans="1:11" s="11" customFormat="1" ht="12" customHeight="1">
      <c r="A2" s="478"/>
      <c r="B2" s="478"/>
      <c r="C2" s="478"/>
      <c r="D2" s="478"/>
      <c r="E2" s="478"/>
      <c r="F2" s="478"/>
      <c r="G2" s="478"/>
      <c r="H2" s="478"/>
      <c r="I2" s="478"/>
      <c r="J2" s="18"/>
      <c r="K2" s="18"/>
    </row>
    <row r="3" spans="1:25" s="11" customFormat="1" ht="18" customHeight="1">
      <c r="A3" s="479" t="s">
        <v>222</v>
      </c>
      <c r="B3" s="479"/>
      <c r="C3" s="479"/>
      <c r="D3" s="479"/>
      <c r="E3" s="479"/>
      <c r="F3" s="479"/>
      <c r="G3" s="479"/>
      <c r="H3" s="479"/>
      <c r="I3" s="479"/>
      <c r="J3" s="520"/>
      <c r="K3" s="520"/>
      <c r="L3" s="520"/>
      <c r="M3" s="520"/>
      <c r="N3" s="520"/>
      <c r="O3" s="520"/>
      <c r="P3" s="520"/>
      <c r="Q3" s="520"/>
      <c r="R3" s="13"/>
      <c r="S3" s="13"/>
      <c r="T3" s="13"/>
      <c r="U3" s="13"/>
      <c r="V3" s="13"/>
      <c r="W3" s="13"/>
      <c r="X3" s="13"/>
      <c r="Y3" s="14" t="s">
        <v>223</v>
      </c>
    </row>
    <row r="4" ht="7.5" customHeight="1"/>
    <row r="5" spans="1:25" s="4" customFormat="1" ht="66" customHeight="1">
      <c r="A5" s="467" t="s">
        <v>298</v>
      </c>
      <c r="B5" s="449" t="s">
        <v>283</v>
      </c>
      <c r="C5" s="449"/>
      <c r="D5" s="449"/>
      <c r="E5" s="449"/>
      <c r="F5" s="449"/>
      <c r="G5" s="449"/>
      <c r="H5" s="449" t="s">
        <v>224</v>
      </c>
      <c r="I5" s="449"/>
      <c r="J5" s="449"/>
      <c r="K5" s="449"/>
      <c r="L5" s="449"/>
      <c r="M5" s="449"/>
      <c r="N5" s="449" t="s">
        <v>225</v>
      </c>
      <c r="O5" s="449"/>
      <c r="P5" s="449"/>
      <c r="Q5" s="449"/>
      <c r="R5" s="449"/>
      <c r="S5" s="449"/>
      <c r="T5" s="449"/>
      <c r="U5" s="449"/>
      <c r="V5" s="449"/>
      <c r="W5" s="449"/>
      <c r="X5" s="449"/>
      <c r="Y5" s="449"/>
    </row>
    <row r="6" spans="1:25" ht="28.5" customHeight="1">
      <c r="A6" s="467"/>
      <c r="B6" s="503" t="s">
        <v>460</v>
      </c>
      <c r="C6" s="503"/>
      <c r="D6" s="503"/>
      <c r="E6" s="518" t="s">
        <v>299</v>
      </c>
      <c r="F6" s="518"/>
      <c r="G6" s="518"/>
      <c r="H6" s="503" t="s">
        <v>460</v>
      </c>
      <c r="I6" s="503"/>
      <c r="J6" s="503"/>
      <c r="K6" s="518" t="s">
        <v>299</v>
      </c>
      <c r="L6" s="518"/>
      <c r="M6" s="518"/>
      <c r="N6" s="503" t="s">
        <v>367</v>
      </c>
      <c r="O6" s="503"/>
      <c r="P6" s="503"/>
      <c r="Q6" s="518" t="s">
        <v>226</v>
      </c>
      <c r="R6" s="518"/>
      <c r="S6" s="518"/>
      <c r="T6" s="450" t="s">
        <v>227</v>
      </c>
      <c r="U6" s="450"/>
      <c r="V6" s="450"/>
      <c r="W6" s="518" t="s">
        <v>228</v>
      </c>
      <c r="X6" s="518"/>
      <c r="Y6" s="518"/>
    </row>
    <row r="7" spans="1:25" ht="17.25" customHeight="1">
      <c r="A7" s="29"/>
      <c r="B7" s="19">
        <v>2009</v>
      </c>
      <c r="C7" s="19">
        <v>2008</v>
      </c>
      <c r="D7" s="19">
        <v>2007</v>
      </c>
      <c r="E7" s="1">
        <v>2009</v>
      </c>
      <c r="F7" s="19">
        <v>2008</v>
      </c>
      <c r="G7" s="19">
        <v>2007</v>
      </c>
      <c r="H7" s="1">
        <v>2009</v>
      </c>
      <c r="I7" s="19">
        <v>2008</v>
      </c>
      <c r="J7" s="19">
        <v>2007</v>
      </c>
      <c r="K7" s="1">
        <v>2009</v>
      </c>
      <c r="L7" s="19">
        <v>2008</v>
      </c>
      <c r="M7" s="19">
        <v>2007</v>
      </c>
      <c r="N7" s="1">
        <v>2009</v>
      </c>
      <c r="O7" s="19">
        <v>2008</v>
      </c>
      <c r="P7" s="19">
        <v>2007</v>
      </c>
      <c r="Q7" s="1">
        <v>2009</v>
      </c>
      <c r="R7" s="19">
        <v>2008</v>
      </c>
      <c r="S7" s="19">
        <v>2007</v>
      </c>
      <c r="T7" s="1">
        <v>2009</v>
      </c>
      <c r="U7" s="19">
        <v>2008</v>
      </c>
      <c r="V7" s="19">
        <v>2007</v>
      </c>
      <c r="W7" s="1">
        <v>2009</v>
      </c>
      <c r="X7" s="19">
        <v>2008</v>
      </c>
      <c r="Y7" s="19">
        <v>2007</v>
      </c>
    </row>
    <row r="8" spans="1:25" s="6" customFormat="1" ht="19.5" customHeight="1">
      <c r="A8" s="20" t="s">
        <v>239</v>
      </c>
      <c r="B8" s="78">
        <v>133</v>
      </c>
      <c r="C8" s="78">
        <v>139</v>
      </c>
      <c r="D8" s="78">
        <v>139</v>
      </c>
      <c r="E8" s="79">
        <v>98.519</v>
      </c>
      <c r="F8" s="79">
        <v>98.582</v>
      </c>
      <c r="G8" s="79">
        <v>95.2054794520548</v>
      </c>
      <c r="H8" s="73">
        <v>6</v>
      </c>
      <c r="I8" s="73">
        <v>6</v>
      </c>
      <c r="J8" s="73">
        <v>5</v>
      </c>
      <c r="K8" s="79">
        <v>4.444</v>
      </c>
      <c r="L8" s="79">
        <v>4.255</v>
      </c>
      <c r="M8" s="79">
        <v>3.4246575342465753</v>
      </c>
      <c r="N8" s="79">
        <v>74.687</v>
      </c>
      <c r="O8" s="79">
        <v>73.97493735224589</v>
      </c>
      <c r="P8" s="79">
        <v>74.040288028169</v>
      </c>
      <c r="Q8" s="79">
        <v>41.376</v>
      </c>
      <c r="R8" s="79">
        <v>43.799876477541375</v>
      </c>
      <c r="S8" s="79">
        <v>45.117666901408455</v>
      </c>
      <c r="T8" s="79">
        <v>105.069</v>
      </c>
      <c r="U8" s="79">
        <v>29.862099881796695</v>
      </c>
      <c r="V8" s="79">
        <v>28.490344366197185</v>
      </c>
      <c r="W8" s="79">
        <v>5.458</v>
      </c>
      <c r="X8" s="79">
        <v>0.3153226950354609</v>
      </c>
      <c r="Y8" s="79">
        <v>0.37902098591549294</v>
      </c>
    </row>
    <row r="9" spans="1:25" s="6" customFormat="1" ht="15" customHeight="1">
      <c r="A9" s="21" t="s">
        <v>240</v>
      </c>
      <c r="B9" s="80">
        <v>15</v>
      </c>
      <c r="C9" s="80">
        <v>14</v>
      </c>
      <c r="D9" s="80">
        <v>15</v>
      </c>
      <c r="E9" s="70">
        <v>93.75</v>
      </c>
      <c r="F9" s="70">
        <v>93.333</v>
      </c>
      <c r="G9" s="70">
        <v>88.23529411764706</v>
      </c>
      <c r="H9" s="81">
        <v>1</v>
      </c>
      <c r="I9" s="81">
        <v>1</v>
      </c>
      <c r="J9" s="81">
        <v>1</v>
      </c>
      <c r="K9" s="70">
        <v>6.25</v>
      </c>
      <c r="L9" s="70">
        <v>6.667</v>
      </c>
      <c r="M9" s="70">
        <v>5.88235294117647</v>
      </c>
      <c r="N9" s="70">
        <v>83.936</v>
      </c>
      <c r="O9" s="70">
        <v>81.81360000000001</v>
      </c>
      <c r="P9" s="70">
        <v>78.290925</v>
      </c>
      <c r="Q9" s="70">
        <v>44.21</v>
      </c>
      <c r="R9" s="70">
        <v>38.815766666666676</v>
      </c>
      <c r="S9" s="70">
        <v>38.26603125</v>
      </c>
      <c r="T9" s="70">
        <v>38.491</v>
      </c>
      <c r="U9" s="70">
        <v>40.98256666666667</v>
      </c>
      <c r="V9" s="70">
        <v>37.67899375</v>
      </c>
      <c r="W9" s="70">
        <v>8.697</v>
      </c>
      <c r="X9" s="70">
        <v>2.0152666666666668</v>
      </c>
      <c r="Y9" s="70">
        <v>2.34470625</v>
      </c>
    </row>
    <row r="10" spans="1:25" s="6" customFormat="1" ht="15" customHeight="1">
      <c r="A10" s="21" t="s">
        <v>300</v>
      </c>
      <c r="B10" s="80">
        <v>16</v>
      </c>
      <c r="C10" s="80">
        <v>17</v>
      </c>
      <c r="D10" s="80">
        <v>16</v>
      </c>
      <c r="E10" s="70">
        <v>100</v>
      </c>
      <c r="F10" s="70">
        <v>100</v>
      </c>
      <c r="G10" s="70">
        <v>94.11764705882352</v>
      </c>
      <c r="H10" s="81">
        <v>0</v>
      </c>
      <c r="I10" s="81">
        <v>0</v>
      </c>
      <c r="J10" s="81">
        <v>0</v>
      </c>
      <c r="K10" s="70">
        <v>0</v>
      </c>
      <c r="L10" s="70">
        <v>0</v>
      </c>
      <c r="M10" s="70">
        <v>0</v>
      </c>
      <c r="N10" s="70">
        <v>76.806</v>
      </c>
      <c r="O10" s="70">
        <v>73.08699999999999</v>
      </c>
      <c r="P10" s="70">
        <v>71.09570588235295</v>
      </c>
      <c r="Q10" s="70">
        <v>47.6</v>
      </c>
      <c r="R10" s="70">
        <v>41.50723529411764</v>
      </c>
      <c r="S10" s="70">
        <v>44.20605882352941</v>
      </c>
      <c r="T10" s="70">
        <v>29.206</v>
      </c>
      <c r="U10" s="70">
        <v>31.555647058823524</v>
      </c>
      <c r="V10" s="70">
        <v>26.886941176470593</v>
      </c>
      <c r="W10" s="70">
        <v>0</v>
      </c>
      <c r="X10" s="70">
        <v>0.02411764705882353</v>
      </c>
      <c r="Y10" s="70">
        <v>0</v>
      </c>
    </row>
    <row r="11" spans="1:25" s="6" customFormat="1" ht="15" customHeight="1">
      <c r="A11" s="21" t="s">
        <v>301</v>
      </c>
      <c r="B11" s="80">
        <v>12</v>
      </c>
      <c r="C11" s="80">
        <v>11</v>
      </c>
      <c r="D11" s="80">
        <v>12</v>
      </c>
      <c r="E11" s="70">
        <v>100</v>
      </c>
      <c r="F11" s="70">
        <v>100</v>
      </c>
      <c r="G11" s="70">
        <v>100</v>
      </c>
      <c r="H11" s="81">
        <v>1</v>
      </c>
      <c r="I11" s="81">
        <v>1</v>
      </c>
      <c r="J11" s="81">
        <v>1</v>
      </c>
      <c r="K11" s="70">
        <v>8.333</v>
      </c>
      <c r="L11" s="70">
        <v>9.091</v>
      </c>
      <c r="M11" s="70">
        <v>8.333333333333332</v>
      </c>
      <c r="N11" s="70">
        <v>79.534</v>
      </c>
      <c r="O11" s="70">
        <v>79.65168181818181</v>
      </c>
      <c r="P11" s="70">
        <v>77.83895833333332</v>
      </c>
      <c r="Q11" s="70">
        <v>35.379</v>
      </c>
      <c r="R11" s="70">
        <v>49.00886363636362</v>
      </c>
      <c r="S11" s="70">
        <v>51.405225</v>
      </c>
      <c r="T11" s="70">
        <v>42.506</v>
      </c>
      <c r="U11" s="70">
        <v>30.64281818181818</v>
      </c>
      <c r="V11" s="70">
        <v>26.420733333333335</v>
      </c>
      <c r="W11" s="70">
        <v>19.775</v>
      </c>
      <c r="X11" s="70">
        <v>0</v>
      </c>
      <c r="Y11" s="70">
        <v>0.0002508333333333333</v>
      </c>
    </row>
    <row r="12" spans="1:25" s="6" customFormat="1" ht="15" customHeight="1">
      <c r="A12" s="21" t="s">
        <v>241</v>
      </c>
      <c r="B12" s="80">
        <v>9</v>
      </c>
      <c r="C12" s="80">
        <v>9</v>
      </c>
      <c r="D12" s="80">
        <v>9</v>
      </c>
      <c r="E12" s="70">
        <v>100</v>
      </c>
      <c r="F12" s="70">
        <v>100</v>
      </c>
      <c r="G12" s="70">
        <v>100</v>
      </c>
      <c r="H12" s="81">
        <v>1</v>
      </c>
      <c r="I12" s="81">
        <v>1</v>
      </c>
      <c r="J12" s="81">
        <v>1</v>
      </c>
      <c r="K12" s="70">
        <v>11.111</v>
      </c>
      <c r="L12" s="70">
        <v>11.111</v>
      </c>
      <c r="M12" s="70">
        <v>11.11111111111111</v>
      </c>
      <c r="N12" s="70">
        <v>70.038</v>
      </c>
      <c r="O12" s="70">
        <v>72.54955555555556</v>
      </c>
      <c r="P12" s="70">
        <v>62.859624999999994</v>
      </c>
      <c r="Q12" s="70">
        <v>32.356</v>
      </c>
      <c r="R12" s="70">
        <v>33.285666666666664</v>
      </c>
      <c r="S12" s="70">
        <v>26.803624999999997</v>
      </c>
      <c r="T12" s="70">
        <v>37.66</v>
      </c>
      <c r="U12" s="70">
        <v>39.24711111111111</v>
      </c>
      <c r="V12" s="70">
        <v>36.05325</v>
      </c>
      <c r="W12" s="70">
        <v>0.096</v>
      </c>
      <c r="X12" s="70">
        <v>0.016777777777777777</v>
      </c>
      <c r="Y12" s="70">
        <v>0.00275</v>
      </c>
    </row>
    <row r="13" spans="1:25" s="6" customFormat="1" ht="15" customHeight="1">
      <c r="A13" s="21" t="s">
        <v>302</v>
      </c>
      <c r="B13" s="80">
        <v>13</v>
      </c>
      <c r="C13" s="80">
        <v>15</v>
      </c>
      <c r="D13" s="80">
        <v>13</v>
      </c>
      <c r="E13" s="70">
        <v>100</v>
      </c>
      <c r="F13" s="70">
        <v>100</v>
      </c>
      <c r="G13" s="70">
        <v>92.85714285714286</v>
      </c>
      <c r="H13" s="81">
        <v>1</v>
      </c>
      <c r="I13" s="81">
        <v>1</v>
      </c>
      <c r="J13" s="81">
        <v>0</v>
      </c>
      <c r="K13" s="70">
        <v>7.692</v>
      </c>
      <c r="L13" s="70">
        <v>6.667</v>
      </c>
      <c r="M13" s="70">
        <v>0</v>
      </c>
      <c r="N13" s="70">
        <v>63.75</v>
      </c>
      <c r="O13" s="70">
        <v>63.60177777777778</v>
      </c>
      <c r="P13" s="70">
        <v>69.93964285714286</v>
      </c>
      <c r="Q13" s="70">
        <v>30.689</v>
      </c>
      <c r="R13" s="70">
        <v>26.511555555555553</v>
      </c>
      <c r="S13" s="70">
        <v>40.16621428571428</v>
      </c>
      <c r="T13" s="70">
        <v>33.061</v>
      </c>
      <c r="U13" s="70">
        <v>37.09015555555555</v>
      </c>
      <c r="V13" s="70">
        <v>29.77128571428571</v>
      </c>
      <c r="W13" s="70">
        <v>0</v>
      </c>
      <c r="X13" s="70">
        <v>6.666666666666667E-05</v>
      </c>
      <c r="Y13" s="70">
        <v>0.002</v>
      </c>
    </row>
    <row r="14" spans="1:25" s="6" customFormat="1" ht="15" customHeight="1">
      <c r="A14" s="21" t="s">
        <v>242</v>
      </c>
      <c r="B14" s="80">
        <v>11</v>
      </c>
      <c r="C14" s="80">
        <v>13</v>
      </c>
      <c r="D14" s="80">
        <v>11</v>
      </c>
      <c r="E14" s="70">
        <v>100</v>
      </c>
      <c r="F14" s="70">
        <v>100</v>
      </c>
      <c r="G14" s="70">
        <v>91.66666666666666</v>
      </c>
      <c r="H14" s="81">
        <v>1</v>
      </c>
      <c r="I14" s="81">
        <v>1</v>
      </c>
      <c r="J14" s="81">
        <v>1</v>
      </c>
      <c r="K14" s="70">
        <v>9.091</v>
      </c>
      <c r="L14" s="70">
        <v>7.692</v>
      </c>
      <c r="M14" s="70">
        <v>8.333333333333332</v>
      </c>
      <c r="N14" s="70">
        <v>80.824</v>
      </c>
      <c r="O14" s="70">
        <v>81.07589743589743</v>
      </c>
      <c r="P14" s="70">
        <v>77.50036363636363</v>
      </c>
      <c r="Q14" s="70">
        <v>37.315</v>
      </c>
      <c r="R14" s="70">
        <v>52.22153846153847</v>
      </c>
      <c r="S14" s="70">
        <v>47.081545454545456</v>
      </c>
      <c r="T14" s="70">
        <v>42.274</v>
      </c>
      <c r="U14" s="70">
        <v>28.142282051282056</v>
      </c>
      <c r="V14" s="70">
        <v>29.244727272727275</v>
      </c>
      <c r="W14" s="70">
        <v>6.79</v>
      </c>
      <c r="X14" s="70">
        <v>0.712076923076923</v>
      </c>
      <c r="Y14" s="70">
        <v>1.174090909090909</v>
      </c>
    </row>
    <row r="15" spans="1:25" s="6" customFormat="1" ht="15" customHeight="1">
      <c r="A15" s="21" t="s">
        <v>303</v>
      </c>
      <c r="B15" s="80">
        <v>13</v>
      </c>
      <c r="C15" s="80">
        <v>13</v>
      </c>
      <c r="D15" s="80">
        <v>14</v>
      </c>
      <c r="E15" s="70">
        <v>100</v>
      </c>
      <c r="F15" s="70">
        <v>100</v>
      </c>
      <c r="G15" s="70">
        <v>100</v>
      </c>
      <c r="H15" s="81">
        <v>0</v>
      </c>
      <c r="I15" s="81">
        <v>0</v>
      </c>
      <c r="J15" s="81">
        <v>0</v>
      </c>
      <c r="K15" s="70">
        <v>0</v>
      </c>
      <c r="L15" s="70">
        <v>0</v>
      </c>
      <c r="M15" s="70">
        <v>0</v>
      </c>
      <c r="N15" s="70">
        <v>72.615</v>
      </c>
      <c r="O15" s="70">
        <v>71.08469230769231</v>
      </c>
      <c r="P15" s="70">
        <v>78.17142142857142</v>
      </c>
      <c r="Q15" s="70">
        <v>38.777</v>
      </c>
      <c r="R15" s="70">
        <v>43.409307692307685</v>
      </c>
      <c r="S15" s="70">
        <v>38.62250714285714</v>
      </c>
      <c r="T15" s="70">
        <v>33.685</v>
      </c>
      <c r="U15" s="70">
        <v>27.402000000000005</v>
      </c>
      <c r="V15" s="70">
        <v>38.652764285714284</v>
      </c>
      <c r="W15" s="70">
        <v>0.662</v>
      </c>
      <c r="X15" s="70">
        <v>0.27338461538461534</v>
      </c>
      <c r="Y15" s="70">
        <v>0.18185714285714288</v>
      </c>
    </row>
    <row r="16" spans="1:25" s="6" customFormat="1" ht="15" customHeight="1">
      <c r="A16" s="21" t="s">
        <v>243</v>
      </c>
      <c r="B16" s="80">
        <v>14</v>
      </c>
      <c r="C16" s="80">
        <v>14</v>
      </c>
      <c r="D16" s="80">
        <v>14</v>
      </c>
      <c r="E16" s="70">
        <v>100</v>
      </c>
      <c r="F16" s="70">
        <v>100</v>
      </c>
      <c r="G16" s="70">
        <v>93.33333333333333</v>
      </c>
      <c r="H16" s="81">
        <v>1</v>
      </c>
      <c r="I16" s="81">
        <v>1</v>
      </c>
      <c r="J16" s="81">
        <v>1</v>
      </c>
      <c r="K16" s="70">
        <v>7.143</v>
      </c>
      <c r="L16" s="70">
        <v>7.143</v>
      </c>
      <c r="M16" s="70">
        <v>6.666666666666667</v>
      </c>
      <c r="N16" s="70">
        <v>64.889</v>
      </c>
      <c r="O16" s="70">
        <v>62.35257142857143</v>
      </c>
      <c r="P16" s="70">
        <v>55.145</v>
      </c>
      <c r="Q16" s="70">
        <v>45.849</v>
      </c>
      <c r="R16" s="70">
        <v>43.42873809523809</v>
      </c>
      <c r="S16" s="70">
        <v>38.89026666666666</v>
      </c>
      <c r="T16" s="70">
        <v>17.157</v>
      </c>
      <c r="U16" s="70">
        <v>18.902619047619048</v>
      </c>
      <c r="V16" s="70">
        <v>16.443666666666665</v>
      </c>
      <c r="W16" s="70">
        <v>5.272</v>
      </c>
      <c r="X16" s="70">
        <v>0.021214285714285717</v>
      </c>
      <c r="Y16" s="70">
        <v>0.016437999999999998</v>
      </c>
    </row>
    <row r="17" spans="1:25" s="6" customFormat="1" ht="15" customHeight="1">
      <c r="A17" s="21" t="s">
        <v>244</v>
      </c>
      <c r="B17" s="80">
        <v>5</v>
      </c>
      <c r="C17" s="80">
        <v>7</v>
      </c>
      <c r="D17" s="80">
        <v>9</v>
      </c>
      <c r="E17" s="70">
        <v>100</v>
      </c>
      <c r="F17" s="70">
        <v>100</v>
      </c>
      <c r="G17" s="70">
        <v>100</v>
      </c>
      <c r="H17" s="81">
        <v>0</v>
      </c>
      <c r="I17" s="81">
        <v>0</v>
      </c>
      <c r="J17" s="81">
        <v>0</v>
      </c>
      <c r="K17" s="70">
        <v>0</v>
      </c>
      <c r="L17" s="70">
        <v>0</v>
      </c>
      <c r="M17" s="70">
        <v>0</v>
      </c>
      <c r="N17" s="70">
        <v>67.073</v>
      </c>
      <c r="O17" s="70">
        <v>72.29192857142858</v>
      </c>
      <c r="P17" s="70">
        <v>77.59196666666666</v>
      </c>
      <c r="Q17" s="70">
        <v>33.282</v>
      </c>
      <c r="R17" s="70">
        <v>40.213428571428565</v>
      </c>
      <c r="S17" s="70">
        <v>44.068244444444446</v>
      </c>
      <c r="T17" s="70">
        <v>33.683</v>
      </c>
      <c r="U17" s="70">
        <v>32.00157142857143</v>
      </c>
      <c r="V17" s="70">
        <v>33.46335555555556</v>
      </c>
      <c r="W17" s="70">
        <v>0.545</v>
      </c>
      <c r="X17" s="70">
        <v>0.0008518518518518518</v>
      </c>
      <c r="Y17" s="70">
        <v>0.06045555555555556</v>
      </c>
    </row>
    <row r="18" spans="1:25" s="6" customFormat="1" ht="15" customHeight="1">
      <c r="A18" s="21" t="s">
        <v>304</v>
      </c>
      <c r="B18" s="80">
        <v>25</v>
      </c>
      <c r="C18" s="80">
        <v>26</v>
      </c>
      <c r="D18" s="80">
        <v>26</v>
      </c>
      <c r="E18" s="70">
        <v>96.154</v>
      </c>
      <c r="F18" s="70">
        <v>96.296</v>
      </c>
      <c r="G18" s="70">
        <v>96.29629629629629</v>
      </c>
      <c r="H18" s="81">
        <v>0</v>
      </c>
      <c r="I18" s="81">
        <v>0</v>
      </c>
      <c r="J18" s="81">
        <v>0</v>
      </c>
      <c r="K18" s="70">
        <v>0</v>
      </c>
      <c r="L18" s="70">
        <v>0</v>
      </c>
      <c r="M18" s="70">
        <v>0</v>
      </c>
      <c r="N18" s="70">
        <v>77.712</v>
      </c>
      <c r="O18" s="70">
        <v>78.5398086419753</v>
      </c>
      <c r="P18" s="70">
        <v>83.22819230769231</v>
      </c>
      <c r="Q18" s="70">
        <v>49.199</v>
      </c>
      <c r="R18" s="70">
        <v>56.25495987654321</v>
      </c>
      <c r="S18" s="70">
        <v>61.95193076923074</v>
      </c>
      <c r="T18" s="70">
        <v>416.23</v>
      </c>
      <c r="U18" s="70">
        <v>22.296330246913588</v>
      </c>
      <c r="V18" s="70">
        <v>21.25993461538462</v>
      </c>
      <c r="W18" s="70">
        <v>0.003</v>
      </c>
      <c r="X18" s="70">
        <v>0.0008518518518518518</v>
      </c>
      <c r="Y18" s="70">
        <v>3.846153846153846E-05</v>
      </c>
    </row>
    <row r="19" spans="1:25" s="6" customFormat="1" ht="19.5" customHeight="1">
      <c r="A19" s="22" t="s">
        <v>245</v>
      </c>
      <c r="B19" s="82">
        <v>21</v>
      </c>
      <c r="C19" s="82">
        <v>22</v>
      </c>
      <c r="D19" s="82">
        <v>25</v>
      </c>
      <c r="E19" s="72">
        <v>95.455</v>
      </c>
      <c r="F19" s="72">
        <v>95.652</v>
      </c>
      <c r="G19" s="72">
        <v>92.5925925925926</v>
      </c>
      <c r="H19" s="71">
        <v>0</v>
      </c>
      <c r="I19" s="71">
        <v>1</v>
      </c>
      <c r="J19" s="71">
        <v>1</v>
      </c>
      <c r="K19" s="72">
        <v>0</v>
      </c>
      <c r="L19" s="72">
        <v>4.348</v>
      </c>
      <c r="M19" s="72">
        <v>3.7037037037037033</v>
      </c>
      <c r="N19" s="72">
        <v>76.441</v>
      </c>
      <c r="O19" s="72">
        <v>76.31893478260871</v>
      </c>
      <c r="P19" s="72">
        <v>79.8838846153846</v>
      </c>
      <c r="Q19" s="72">
        <v>48.343</v>
      </c>
      <c r="R19" s="72">
        <v>47.36532608695652</v>
      </c>
      <c r="S19" s="72">
        <v>52.22653846153845</v>
      </c>
      <c r="T19" s="72">
        <v>28.602</v>
      </c>
      <c r="U19" s="72">
        <v>26.630999999999997</v>
      </c>
      <c r="V19" s="72">
        <v>25.867576923076918</v>
      </c>
      <c r="W19" s="72">
        <v>7.687</v>
      </c>
      <c r="X19" s="72">
        <v>2.322608695652174</v>
      </c>
      <c r="Y19" s="72">
        <v>1.7905769230769228</v>
      </c>
    </row>
    <row r="20" spans="1:25" s="6" customFormat="1" ht="15" customHeight="1">
      <c r="A20" s="21" t="s">
        <v>305</v>
      </c>
      <c r="B20" s="80">
        <v>8</v>
      </c>
      <c r="C20" s="80">
        <v>9</v>
      </c>
      <c r="D20" s="80">
        <v>13</v>
      </c>
      <c r="E20" s="70">
        <v>88.889</v>
      </c>
      <c r="F20" s="70">
        <v>90</v>
      </c>
      <c r="G20" s="70">
        <v>92.85714285714286</v>
      </c>
      <c r="H20" s="81">
        <v>0</v>
      </c>
      <c r="I20" s="81">
        <v>0</v>
      </c>
      <c r="J20" s="81">
        <v>0</v>
      </c>
      <c r="K20" s="70">
        <v>0</v>
      </c>
      <c r="L20" s="70">
        <v>0</v>
      </c>
      <c r="M20" s="70">
        <v>0</v>
      </c>
      <c r="N20" s="70">
        <v>68.258</v>
      </c>
      <c r="O20" s="70">
        <v>74.02045000000001</v>
      </c>
      <c r="P20" s="70">
        <v>78.60964285714286</v>
      </c>
      <c r="Q20" s="70">
        <v>26.066</v>
      </c>
      <c r="R20" s="70">
        <v>32.125350000000005</v>
      </c>
      <c r="S20" s="70">
        <v>45.20614285714286</v>
      </c>
      <c r="T20" s="70">
        <v>37.07</v>
      </c>
      <c r="U20" s="70">
        <v>36.5531</v>
      </c>
      <c r="V20" s="70">
        <v>30.079571428571427</v>
      </c>
      <c r="W20" s="70">
        <v>9.219</v>
      </c>
      <c r="X20" s="70">
        <v>5.3420000000000005</v>
      </c>
      <c r="Y20" s="70">
        <v>3.3253571428571425</v>
      </c>
    </row>
    <row r="21" spans="1:25" s="6" customFormat="1" ht="15" customHeight="1">
      <c r="A21" s="21" t="s">
        <v>246</v>
      </c>
      <c r="B21" s="80">
        <v>2</v>
      </c>
      <c r="C21" s="80">
        <v>2</v>
      </c>
      <c r="D21" s="80">
        <v>2</v>
      </c>
      <c r="E21" s="70">
        <v>100</v>
      </c>
      <c r="F21" s="70">
        <v>100</v>
      </c>
      <c r="G21" s="70">
        <v>100</v>
      </c>
      <c r="H21" s="81">
        <v>0</v>
      </c>
      <c r="I21" s="81">
        <v>0</v>
      </c>
      <c r="J21" s="81">
        <v>0</v>
      </c>
      <c r="K21" s="70">
        <v>0</v>
      </c>
      <c r="L21" s="70">
        <v>0</v>
      </c>
      <c r="M21" s="70">
        <v>0</v>
      </c>
      <c r="N21" s="70">
        <v>81.056</v>
      </c>
      <c r="O21" s="70">
        <v>77.365</v>
      </c>
      <c r="P21" s="70">
        <v>77.213</v>
      </c>
      <c r="Q21" s="70">
        <v>34.858</v>
      </c>
      <c r="R21" s="70">
        <v>34.472</v>
      </c>
      <c r="S21" s="70">
        <v>34.236999999999995</v>
      </c>
      <c r="T21" s="70">
        <v>46.198</v>
      </c>
      <c r="U21" s="70">
        <v>42.893</v>
      </c>
      <c r="V21" s="70">
        <v>42.9765</v>
      </c>
      <c r="W21" s="70">
        <v>0</v>
      </c>
      <c r="X21" s="70">
        <v>0</v>
      </c>
      <c r="Y21" s="70">
        <v>0</v>
      </c>
    </row>
    <row r="22" spans="1:25" s="6" customFormat="1" ht="15" customHeight="1">
      <c r="A22" s="21" t="s">
        <v>306</v>
      </c>
      <c r="B22" s="80">
        <v>11</v>
      </c>
      <c r="C22" s="80">
        <v>11</v>
      </c>
      <c r="D22" s="80">
        <v>10</v>
      </c>
      <c r="E22" s="70">
        <v>100</v>
      </c>
      <c r="F22" s="70">
        <v>100</v>
      </c>
      <c r="G22" s="70">
        <v>90.9090909090909</v>
      </c>
      <c r="H22" s="81">
        <v>0</v>
      </c>
      <c r="I22" s="81">
        <v>1</v>
      </c>
      <c r="J22" s="81">
        <v>1</v>
      </c>
      <c r="K22" s="70">
        <v>0</v>
      </c>
      <c r="L22" s="70">
        <v>9.091</v>
      </c>
      <c r="M22" s="70">
        <v>9.090909090909092</v>
      </c>
      <c r="N22" s="70">
        <v>82.297</v>
      </c>
      <c r="O22" s="70">
        <v>78.21827272727272</v>
      </c>
      <c r="P22" s="70">
        <v>82.202</v>
      </c>
      <c r="Q22" s="70">
        <v>69.02</v>
      </c>
      <c r="R22" s="70">
        <v>63.564090909090915</v>
      </c>
      <c r="S22" s="70">
        <v>65.653</v>
      </c>
      <c r="T22" s="70">
        <v>16.225</v>
      </c>
      <c r="U22" s="70">
        <v>14.654181818181819</v>
      </c>
      <c r="V22" s="70">
        <v>16.549</v>
      </c>
      <c r="W22" s="70">
        <v>0.026</v>
      </c>
      <c r="X22" s="70">
        <v>0</v>
      </c>
      <c r="Y22" s="70">
        <v>0</v>
      </c>
    </row>
    <row r="23" spans="1:26" s="6" customFormat="1" ht="19.5" customHeight="1">
      <c r="A23" s="23" t="s">
        <v>307</v>
      </c>
      <c r="B23" s="83">
        <v>154</v>
      </c>
      <c r="C23" s="83">
        <v>161</v>
      </c>
      <c r="D23" s="83">
        <v>164</v>
      </c>
      <c r="E23" s="84">
        <v>98.089</v>
      </c>
      <c r="F23" s="84">
        <v>98.171</v>
      </c>
      <c r="G23" s="84">
        <v>94.79768786127167</v>
      </c>
      <c r="H23" s="85">
        <v>6</v>
      </c>
      <c r="I23" s="85">
        <v>7</v>
      </c>
      <c r="J23" s="85">
        <v>6</v>
      </c>
      <c r="K23" s="84">
        <v>3.822</v>
      </c>
      <c r="L23" s="84">
        <v>4.268</v>
      </c>
      <c r="M23" s="84">
        <v>3.4682080924855487</v>
      </c>
      <c r="N23" s="84">
        <v>74.933</v>
      </c>
      <c r="O23" s="84">
        <v>74.30366869918701</v>
      </c>
      <c r="P23" s="84">
        <v>74.94465416666665</v>
      </c>
      <c r="Q23" s="84">
        <v>42.352</v>
      </c>
      <c r="R23" s="84">
        <v>44.299909044715434</v>
      </c>
      <c r="S23" s="84">
        <v>46.21784940476191</v>
      </c>
      <c r="T23" s="84">
        <v>95.138</v>
      </c>
      <c r="U23" s="84">
        <v>29.408957825203256</v>
      </c>
      <c r="V23" s="84">
        <v>28.084439880952388</v>
      </c>
      <c r="W23" s="84">
        <v>5.954</v>
      </c>
      <c r="X23" s="84">
        <v>0.5968323170731707</v>
      </c>
      <c r="Y23" s="84">
        <v>0.5974760714285714</v>
      </c>
      <c r="Z23" s="38"/>
    </row>
    <row r="24" spans="1:25" s="6" customFormat="1" ht="19.5" customHeight="1">
      <c r="A24" s="24" t="s">
        <v>249</v>
      </c>
      <c r="B24" s="86"/>
      <c r="C24" s="86"/>
      <c r="D24" s="86"/>
      <c r="E24" s="87"/>
      <c r="F24" s="87"/>
      <c r="G24" s="87"/>
      <c r="H24" s="88"/>
      <c r="I24" s="88"/>
      <c r="J24" s="88"/>
      <c r="K24" s="87"/>
      <c r="L24" s="87"/>
      <c r="M24" s="87"/>
      <c r="N24" s="87"/>
      <c r="O24" s="87"/>
      <c r="P24" s="87"/>
      <c r="Q24" s="87"/>
      <c r="R24" s="87"/>
      <c r="S24" s="87"/>
      <c r="T24" s="87"/>
      <c r="U24" s="87"/>
      <c r="V24" s="87"/>
      <c r="W24" s="87"/>
      <c r="X24" s="87"/>
      <c r="Y24" s="87"/>
    </row>
    <row r="25" spans="1:25" s="6" customFormat="1" ht="15" customHeight="1">
      <c r="A25" s="21" t="s">
        <v>308</v>
      </c>
      <c r="B25" s="80">
        <v>33</v>
      </c>
      <c r="C25" s="80">
        <v>34</v>
      </c>
      <c r="D25" s="80">
        <v>33</v>
      </c>
      <c r="E25" s="70">
        <v>97.059</v>
      </c>
      <c r="F25" s="70">
        <v>97.143</v>
      </c>
      <c r="G25" s="70">
        <v>94.28571428571428</v>
      </c>
      <c r="H25" s="81">
        <v>2</v>
      </c>
      <c r="I25" s="81">
        <v>2</v>
      </c>
      <c r="J25" s="81">
        <v>1</v>
      </c>
      <c r="K25" s="70">
        <v>5.882</v>
      </c>
      <c r="L25" s="70">
        <v>5.714</v>
      </c>
      <c r="M25" s="70">
        <v>2.857142857142857</v>
      </c>
      <c r="N25" s="70">
        <v>73.293</v>
      </c>
      <c r="O25" s="70">
        <v>72.43774285714282</v>
      </c>
      <c r="P25" s="70">
        <v>69.51407999999999</v>
      </c>
      <c r="Q25" s="70">
        <v>29.222</v>
      </c>
      <c r="R25" s="70">
        <v>31.192400000000003</v>
      </c>
      <c r="S25" s="70">
        <v>30.547751428571427</v>
      </c>
      <c r="T25" s="70">
        <v>40.259</v>
      </c>
      <c r="U25" s="70">
        <v>38.76751428571429</v>
      </c>
      <c r="V25" s="70">
        <v>36.503868571428576</v>
      </c>
      <c r="W25" s="70">
        <v>7.623</v>
      </c>
      <c r="X25" s="70">
        <v>2.4778285714285717</v>
      </c>
      <c r="Y25" s="70">
        <v>2.462893714285715</v>
      </c>
    </row>
    <row r="26" spans="1:25" s="6" customFormat="1" ht="15" customHeight="1">
      <c r="A26" s="21" t="s">
        <v>309</v>
      </c>
      <c r="B26" s="80"/>
      <c r="C26" s="80"/>
      <c r="D26" s="80"/>
      <c r="E26" s="70"/>
      <c r="F26" s="70"/>
      <c r="G26" s="70"/>
      <c r="H26" s="81"/>
      <c r="I26" s="81"/>
      <c r="J26" s="81"/>
      <c r="K26" s="70"/>
      <c r="L26" s="70"/>
      <c r="M26" s="70"/>
      <c r="N26" s="70"/>
      <c r="O26" s="70"/>
      <c r="P26" s="70"/>
      <c r="Q26" s="70"/>
      <c r="R26" s="70"/>
      <c r="S26" s="70"/>
      <c r="T26" s="70"/>
      <c r="U26" s="70"/>
      <c r="V26" s="70"/>
      <c r="W26" s="70"/>
      <c r="X26" s="70"/>
      <c r="Y26" s="70"/>
    </row>
    <row r="27" spans="1:25" s="6" customFormat="1" ht="15" customHeight="1">
      <c r="A27" s="25" t="s">
        <v>250</v>
      </c>
      <c r="B27" s="80">
        <v>14</v>
      </c>
      <c r="C27" s="80">
        <v>15</v>
      </c>
      <c r="D27" s="80">
        <v>38</v>
      </c>
      <c r="E27" s="70">
        <v>100</v>
      </c>
      <c r="F27" s="70">
        <v>100</v>
      </c>
      <c r="G27" s="70">
        <v>100</v>
      </c>
      <c r="H27" s="81">
        <v>0</v>
      </c>
      <c r="I27" s="81">
        <v>0</v>
      </c>
      <c r="J27" s="81">
        <v>1</v>
      </c>
      <c r="K27" s="70">
        <v>0</v>
      </c>
      <c r="L27" s="70">
        <v>0</v>
      </c>
      <c r="M27" s="70">
        <v>2.631578947368421</v>
      </c>
      <c r="N27" s="70">
        <v>82.827</v>
      </c>
      <c r="O27" s="70">
        <v>84.16763333333333</v>
      </c>
      <c r="P27" s="70">
        <v>79.91976578947369</v>
      </c>
      <c r="Q27" s="70">
        <v>40.603</v>
      </c>
      <c r="R27" s="70">
        <v>42.27846666666666</v>
      </c>
      <c r="S27" s="70">
        <v>48.90142631578948</v>
      </c>
      <c r="T27" s="70">
        <v>42.061</v>
      </c>
      <c r="U27" s="70">
        <v>41.889133333333334</v>
      </c>
      <c r="V27" s="70">
        <v>31.013321052631586</v>
      </c>
      <c r="W27" s="70">
        <v>1.146</v>
      </c>
      <c r="X27" s="70">
        <v>3.3333333333333335E-05</v>
      </c>
      <c r="Y27" s="70">
        <v>0.00046578947368421054</v>
      </c>
    </row>
    <row r="28" spans="1:25" s="6" customFormat="1" ht="15" customHeight="1">
      <c r="A28" s="25" t="s">
        <v>251</v>
      </c>
      <c r="B28" s="80">
        <v>17</v>
      </c>
      <c r="C28" s="80">
        <v>14</v>
      </c>
      <c r="D28" s="80">
        <v>22</v>
      </c>
      <c r="E28" s="70">
        <v>100</v>
      </c>
      <c r="F28" s="70">
        <v>100</v>
      </c>
      <c r="G28" s="70">
        <v>100</v>
      </c>
      <c r="H28" s="81">
        <v>2</v>
      </c>
      <c r="I28" s="81">
        <v>1</v>
      </c>
      <c r="J28" s="81">
        <v>0</v>
      </c>
      <c r="K28" s="70">
        <v>11.765</v>
      </c>
      <c r="L28" s="70">
        <v>7.143</v>
      </c>
      <c r="M28" s="70">
        <v>0</v>
      </c>
      <c r="N28" s="70">
        <v>74.904</v>
      </c>
      <c r="O28" s="70">
        <v>79.24957142857144</v>
      </c>
      <c r="P28" s="70">
        <v>72.68014285714287</v>
      </c>
      <c r="Q28" s="70">
        <v>43.288</v>
      </c>
      <c r="R28" s="70">
        <v>49.27157142857143</v>
      </c>
      <c r="S28" s="70">
        <v>48.05677142857142</v>
      </c>
      <c r="T28" s="70">
        <v>30</v>
      </c>
      <c r="U28" s="70">
        <v>29.273142857142858</v>
      </c>
      <c r="V28" s="70">
        <v>24.008857142857142</v>
      </c>
      <c r="W28" s="70">
        <v>13.734</v>
      </c>
      <c r="X28" s="70">
        <v>0.7048571428571428</v>
      </c>
      <c r="Y28" s="70">
        <v>0.6150952380952381</v>
      </c>
    </row>
    <row r="29" spans="1:25" s="6" customFormat="1" ht="15" customHeight="1">
      <c r="A29" s="25" t="s">
        <v>252</v>
      </c>
      <c r="B29" s="80">
        <v>24</v>
      </c>
      <c r="C29" s="80">
        <v>27</v>
      </c>
      <c r="D29" s="80">
        <v>21</v>
      </c>
      <c r="E29" s="70">
        <v>100</v>
      </c>
      <c r="F29" s="70">
        <v>100</v>
      </c>
      <c r="G29" s="70">
        <v>95.45454545454545</v>
      </c>
      <c r="H29" s="81">
        <v>0</v>
      </c>
      <c r="I29" s="81">
        <v>2</v>
      </c>
      <c r="J29" s="81">
        <v>2</v>
      </c>
      <c r="K29" s="70">
        <v>0</v>
      </c>
      <c r="L29" s="70">
        <v>7.407</v>
      </c>
      <c r="M29" s="70">
        <v>9.090909090909092</v>
      </c>
      <c r="N29" s="70">
        <v>73.644</v>
      </c>
      <c r="O29" s="70">
        <v>76.93266049382717</v>
      </c>
      <c r="P29" s="70">
        <v>68.91013636363635</v>
      </c>
      <c r="Q29" s="70">
        <v>39.019</v>
      </c>
      <c r="R29" s="70">
        <v>48.97832098765433</v>
      </c>
      <c r="S29" s="70">
        <v>48.01154545454545</v>
      </c>
      <c r="T29" s="70">
        <v>34.625</v>
      </c>
      <c r="U29" s="70">
        <v>27.965783950617283</v>
      </c>
      <c r="V29" s="70">
        <v>20.964954545454546</v>
      </c>
      <c r="W29" s="70">
        <v>0.001</v>
      </c>
      <c r="X29" s="70">
        <v>0.0008888888888888889</v>
      </c>
      <c r="Y29" s="70">
        <v>0.05604545454545454</v>
      </c>
    </row>
    <row r="30" spans="1:25" s="6" customFormat="1" ht="15" customHeight="1">
      <c r="A30" s="25" t="s">
        <v>253</v>
      </c>
      <c r="B30" s="80">
        <v>66</v>
      </c>
      <c r="C30" s="80">
        <v>71</v>
      </c>
      <c r="D30" s="80">
        <v>50</v>
      </c>
      <c r="E30" s="70">
        <v>97.059</v>
      </c>
      <c r="F30" s="70">
        <v>97.26</v>
      </c>
      <c r="G30" s="70">
        <v>89.28571428571429</v>
      </c>
      <c r="H30" s="81">
        <v>2</v>
      </c>
      <c r="I30" s="81">
        <v>2</v>
      </c>
      <c r="J30" s="81">
        <v>2</v>
      </c>
      <c r="K30" s="70">
        <v>2.941</v>
      </c>
      <c r="L30" s="70">
        <v>2.74</v>
      </c>
      <c r="M30" s="70">
        <v>3.571428571428571</v>
      </c>
      <c r="N30" s="70">
        <v>74.589</v>
      </c>
      <c r="O30" s="70">
        <v>71.25055251141552</v>
      </c>
      <c r="P30" s="70">
        <v>78.43176923076926</v>
      </c>
      <c r="Q30" s="70">
        <v>50.22</v>
      </c>
      <c r="R30" s="70">
        <v>48.31585502283105</v>
      </c>
      <c r="S30" s="70">
        <v>53.30244230769232</v>
      </c>
      <c r="T30" s="70">
        <v>174.656</v>
      </c>
      <c r="U30" s="70">
        <v>22.91738242009133</v>
      </c>
      <c r="V30" s="70">
        <v>24.935178846153846</v>
      </c>
      <c r="W30" s="70">
        <v>0.277</v>
      </c>
      <c r="X30" s="70">
        <v>0.017315068493150683</v>
      </c>
      <c r="Y30" s="70">
        <v>0.0001346153846153846</v>
      </c>
    </row>
    <row r="31" spans="1:25" s="6" customFormat="1" ht="19.5" customHeight="1">
      <c r="A31" s="23" t="s">
        <v>307</v>
      </c>
      <c r="B31" s="89">
        <v>154</v>
      </c>
      <c r="C31" s="89">
        <v>161</v>
      </c>
      <c r="D31" s="89">
        <v>164</v>
      </c>
      <c r="E31" s="74">
        <v>98.089</v>
      </c>
      <c r="F31" s="74">
        <v>98.171</v>
      </c>
      <c r="G31" s="74">
        <v>94.79768786127167</v>
      </c>
      <c r="H31" s="90">
        <v>6</v>
      </c>
      <c r="I31" s="90">
        <v>7</v>
      </c>
      <c r="J31" s="90">
        <v>6</v>
      </c>
      <c r="K31" s="74">
        <v>3.822</v>
      </c>
      <c r="L31" s="74">
        <v>4.268</v>
      </c>
      <c r="M31" s="74">
        <v>3.4682080924855487</v>
      </c>
      <c r="N31" s="74">
        <v>74.933</v>
      </c>
      <c r="O31" s="74">
        <v>74.30366869918701</v>
      </c>
      <c r="P31" s="74">
        <v>74.94465416666667</v>
      </c>
      <c r="Q31" s="74">
        <v>42.352</v>
      </c>
      <c r="R31" s="74">
        <v>44.29990904471546</v>
      </c>
      <c r="S31" s="74">
        <v>46.21784940476192</v>
      </c>
      <c r="T31" s="74">
        <v>95.138</v>
      </c>
      <c r="U31" s="74">
        <v>29.40895782520325</v>
      </c>
      <c r="V31" s="74">
        <v>28.084439880952374</v>
      </c>
      <c r="W31" s="74">
        <v>5.954</v>
      </c>
      <c r="X31" s="74">
        <v>0.5968323170731709</v>
      </c>
      <c r="Y31" s="74">
        <v>0.5974760714285716</v>
      </c>
    </row>
    <row r="32" spans="1:13" ht="11.25">
      <c r="A32" s="2" t="s">
        <v>375</v>
      </c>
      <c r="C32" s="26"/>
      <c r="G32" s="7"/>
      <c r="H32" s="7"/>
      <c r="I32" s="7"/>
      <c r="J32" s="2"/>
      <c r="K32" s="2"/>
      <c r="L32" s="26"/>
      <c r="M32" s="26"/>
    </row>
    <row r="33" spans="1:13" ht="11.25">
      <c r="A33" s="33"/>
      <c r="C33" s="7"/>
      <c r="E33" s="10"/>
      <c r="F33" s="10"/>
      <c r="G33" s="7"/>
      <c r="H33" s="7"/>
      <c r="J33" s="2"/>
      <c r="K33" s="2"/>
      <c r="L33" s="2"/>
      <c r="M33" s="2"/>
    </row>
    <row r="34" spans="1:3" ht="11.25">
      <c r="A34" s="8"/>
      <c r="B34" s="8"/>
      <c r="C34" s="8"/>
    </row>
    <row r="35" spans="1:25" ht="11.25">
      <c r="A35" s="8"/>
      <c r="B35" s="61"/>
      <c r="C35" s="61"/>
      <c r="D35" s="61"/>
      <c r="E35" s="61"/>
      <c r="F35" s="61"/>
      <c r="G35" s="61"/>
      <c r="H35" s="61"/>
      <c r="I35" s="61"/>
      <c r="J35" s="61"/>
      <c r="K35" s="61"/>
      <c r="L35" s="61"/>
      <c r="M35" s="61"/>
      <c r="N35" s="61"/>
      <c r="O35" s="61"/>
      <c r="P35" s="61"/>
      <c r="Q35" s="61"/>
      <c r="R35" s="61"/>
      <c r="S35" s="61"/>
      <c r="T35" s="61"/>
      <c r="U35" s="61"/>
      <c r="V35" s="61"/>
      <c r="W35" s="61"/>
      <c r="X35" s="61"/>
      <c r="Y35" s="61"/>
    </row>
    <row r="36" spans="2:25" ht="11.25">
      <c r="B36" s="32"/>
      <c r="C36" s="32"/>
      <c r="D36" s="32"/>
      <c r="E36" s="32"/>
      <c r="F36" s="32"/>
      <c r="G36" s="32"/>
      <c r="H36" s="32"/>
      <c r="I36" s="32"/>
      <c r="J36" s="32"/>
      <c r="K36" s="32"/>
      <c r="L36" s="32"/>
      <c r="M36" s="32"/>
      <c r="N36" s="32"/>
      <c r="O36" s="32"/>
      <c r="P36" s="32"/>
      <c r="Q36" s="32"/>
      <c r="R36" s="32"/>
      <c r="S36" s="32"/>
      <c r="T36" s="32"/>
      <c r="U36" s="32"/>
      <c r="V36" s="32"/>
      <c r="W36" s="32"/>
      <c r="X36" s="32"/>
      <c r="Y36" s="32"/>
    </row>
    <row r="37" ht="11.25">
      <c r="F37" s="59"/>
    </row>
  </sheetData>
  <mergeCells count="14">
    <mergeCell ref="A2:I2"/>
    <mergeCell ref="A5:A6"/>
    <mergeCell ref="B6:D6"/>
    <mergeCell ref="E6:G6"/>
    <mergeCell ref="H6:J6"/>
    <mergeCell ref="A3:Q3"/>
    <mergeCell ref="K6:M6"/>
    <mergeCell ref="H5:M5"/>
    <mergeCell ref="B5:G5"/>
    <mergeCell ref="N5:Y5"/>
    <mergeCell ref="N6:P6"/>
    <mergeCell ref="Q6:S6"/>
    <mergeCell ref="T6:V6"/>
    <mergeCell ref="W6:Y6"/>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41.xml><?xml version="1.0" encoding="utf-8"?>
<worksheet xmlns="http://schemas.openxmlformats.org/spreadsheetml/2006/main" xmlns:r="http://schemas.openxmlformats.org/officeDocument/2006/relationships">
  <sheetPr codeName="Hoja42"/>
  <dimension ref="A2:R37"/>
  <sheetViews>
    <sheetView zoomScaleSheetLayoutView="100" workbookViewId="0" topLeftCell="A1">
      <selection activeCell="A39" sqref="A39"/>
    </sheetView>
  </sheetViews>
  <sheetFormatPr defaultColWidth="11.421875" defaultRowHeight="12.75"/>
  <cols>
    <col min="1" max="1" width="37.7109375" style="2" customWidth="1"/>
    <col min="2" max="3" width="8.7109375" style="26" customWidth="1"/>
    <col min="4" max="4" width="8.7109375" style="53" customWidth="1"/>
    <col min="5" max="5" width="10.7109375" style="53" customWidth="1"/>
    <col min="6" max="6" width="8.7109375" style="53" customWidth="1"/>
    <col min="7" max="9" width="8.421875" style="53" customWidth="1"/>
    <col min="10" max="13" width="8.421875" style="9" customWidth="1"/>
    <col min="14" max="14" width="7.7109375" style="9" customWidth="1"/>
    <col min="15" max="15" width="12.00390625" style="9" customWidth="1"/>
    <col min="16" max="16" width="6.57421875" style="9" bestFit="1" customWidth="1"/>
    <col min="17" max="17" width="5.421875" style="9" customWidth="1"/>
    <col min="18" max="18" width="5.421875" style="47" customWidth="1"/>
    <col min="19" max="16384" width="11.57421875" style="2" customWidth="1"/>
  </cols>
  <sheetData>
    <row r="1" ht="9.75" customHeight="1"/>
    <row r="2" spans="1:13" s="11" customFormat="1" ht="15.75" customHeight="1">
      <c r="A2" s="34"/>
      <c r="B2" s="34"/>
      <c r="C2" s="34"/>
      <c r="D2" s="34"/>
      <c r="E2" s="34"/>
      <c r="F2" s="34"/>
      <c r="G2" s="34"/>
      <c r="H2" s="34"/>
      <c r="I2" s="34"/>
      <c r="J2" s="34"/>
      <c r="K2" s="34"/>
      <c r="L2" s="54"/>
      <c r="M2" s="54"/>
    </row>
    <row r="3" spans="1:13" s="11" customFormat="1" ht="16.5" customHeight="1">
      <c r="A3" s="479" t="s">
        <v>285</v>
      </c>
      <c r="B3" s="479"/>
      <c r="C3" s="479"/>
      <c r="D3" s="479"/>
      <c r="E3" s="479"/>
      <c r="F3" s="479"/>
      <c r="G3" s="479"/>
      <c r="H3" s="479"/>
      <c r="I3" s="15"/>
      <c r="J3" s="15"/>
      <c r="K3" s="15"/>
      <c r="L3" s="460" t="s">
        <v>229</v>
      </c>
      <c r="M3" s="460"/>
    </row>
    <row r="4" spans="3:18" ht="9.75" customHeight="1">
      <c r="C4" s="53"/>
      <c r="G4" s="9"/>
      <c r="H4" s="9"/>
      <c r="I4" s="9"/>
      <c r="N4" s="2"/>
      <c r="O4" s="2"/>
      <c r="P4" s="2"/>
      <c r="Q4" s="2"/>
      <c r="R4" s="2"/>
    </row>
    <row r="5" spans="1:13" s="4" customFormat="1" ht="24" customHeight="1">
      <c r="A5" s="36" t="s">
        <v>284</v>
      </c>
      <c r="B5" s="470" t="s">
        <v>230</v>
      </c>
      <c r="C5" s="470"/>
      <c r="D5" s="470"/>
      <c r="E5" s="462" t="s">
        <v>231</v>
      </c>
      <c r="F5" s="462"/>
      <c r="G5" s="462"/>
      <c r="H5" s="449" t="s">
        <v>232</v>
      </c>
      <c r="I5" s="449"/>
      <c r="J5" s="449"/>
      <c r="K5" s="449" t="s">
        <v>233</v>
      </c>
      <c r="L5" s="449"/>
      <c r="M5" s="449"/>
    </row>
    <row r="6" spans="1:18" ht="21" customHeight="1">
      <c r="A6" s="49"/>
      <c r="B6" s="449"/>
      <c r="C6" s="449"/>
      <c r="D6" s="449"/>
      <c r="E6" s="518" t="s">
        <v>234</v>
      </c>
      <c r="F6" s="518"/>
      <c r="G6" s="518"/>
      <c r="H6" s="518" t="s">
        <v>234</v>
      </c>
      <c r="I6" s="518"/>
      <c r="J6" s="518"/>
      <c r="K6" s="518" t="s">
        <v>234</v>
      </c>
      <c r="L6" s="518"/>
      <c r="M6" s="518"/>
      <c r="N6" s="2"/>
      <c r="O6" s="2"/>
      <c r="P6" s="2"/>
      <c r="Q6" s="2"/>
      <c r="R6" s="2"/>
    </row>
    <row r="7" spans="1:18" ht="24" customHeight="1">
      <c r="A7" s="20"/>
      <c r="B7" s="19">
        <v>2009</v>
      </c>
      <c r="C7" s="19">
        <v>2008</v>
      </c>
      <c r="D7" s="19">
        <v>2007</v>
      </c>
      <c r="E7" s="19">
        <v>2009</v>
      </c>
      <c r="F7" s="19">
        <v>2008</v>
      </c>
      <c r="G7" s="19">
        <v>2007</v>
      </c>
      <c r="H7" s="19">
        <v>2009</v>
      </c>
      <c r="I7" s="19">
        <v>2008</v>
      </c>
      <c r="J7" s="19">
        <v>2007</v>
      </c>
      <c r="K7" s="19">
        <v>2009</v>
      </c>
      <c r="L7" s="19">
        <v>2008</v>
      </c>
      <c r="M7" s="19">
        <v>2007</v>
      </c>
      <c r="N7" s="2"/>
      <c r="O7" s="2"/>
      <c r="P7" s="2"/>
      <c r="Q7" s="2"/>
      <c r="R7" s="2"/>
    </row>
    <row r="8" spans="1:15" s="5" customFormat="1" ht="19.5" customHeight="1">
      <c r="A8" s="20" t="s">
        <v>239</v>
      </c>
      <c r="B8" s="91">
        <v>54804489</v>
      </c>
      <c r="C8" s="91">
        <v>43712957</v>
      </c>
      <c r="D8" s="91">
        <v>39299254.43</v>
      </c>
      <c r="E8" s="92">
        <v>48663138</v>
      </c>
      <c r="F8" s="92">
        <v>36698229</v>
      </c>
      <c r="G8" s="92">
        <v>33111944.229999997</v>
      </c>
      <c r="H8" s="92">
        <v>2403275</v>
      </c>
      <c r="I8" s="92">
        <v>3280741</v>
      </c>
      <c r="J8" s="92">
        <v>3066876.5</v>
      </c>
      <c r="K8" s="92">
        <v>3738076</v>
      </c>
      <c r="L8" s="92">
        <v>3733987</v>
      </c>
      <c r="M8" s="92">
        <v>3120433.7</v>
      </c>
      <c r="N8" s="31"/>
      <c r="O8" s="31"/>
    </row>
    <row r="9" spans="1:15" s="6" customFormat="1" ht="15" customHeight="1">
      <c r="A9" s="21" t="s">
        <v>240</v>
      </c>
      <c r="B9" s="93">
        <v>27799894</v>
      </c>
      <c r="C9" s="93">
        <v>15686853</v>
      </c>
      <c r="D9" s="93">
        <v>15523966</v>
      </c>
      <c r="E9" s="94">
        <v>26435124</v>
      </c>
      <c r="F9" s="94">
        <v>13817120</v>
      </c>
      <c r="G9" s="94">
        <v>14284385</v>
      </c>
      <c r="H9" s="94">
        <v>397982</v>
      </c>
      <c r="I9" s="94">
        <v>270809</v>
      </c>
      <c r="J9" s="94">
        <v>246780</v>
      </c>
      <c r="K9" s="94">
        <v>966788</v>
      </c>
      <c r="L9" s="94">
        <v>1598924</v>
      </c>
      <c r="M9" s="94">
        <v>992801</v>
      </c>
      <c r="N9" s="31"/>
      <c r="O9" s="31"/>
    </row>
    <row r="10" spans="1:15" s="6" customFormat="1" ht="15" customHeight="1">
      <c r="A10" s="21" t="s">
        <v>300</v>
      </c>
      <c r="B10" s="93">
        <v>811995</v>
      </c>
      <c r="C10" s="93">
        <v>8079936</v>
      </c>
      <c r="D10" s="93">
        <v>938567</v>
      </c>
      <c r="E10" s="94">
        <v>675417</v>
      </c>
      <c r="F10" s="94">
        <v>7900358</v>
      </c>
      <c r="G10" s="94">
        <v>765320</v>
      </c>
      <c r="H10" s="94">
        <v>13879</v>
      </c>
      <c r="I10" s="94">
        <v>17479</v>
      </c>
      <c r="J10" s="94">
        <v>10636</v>
      </c>
      <c r="K10" s="94">
        <v>122699</v>
      </c>
      <c r="L10" s="94">
        <v>162099</v>
      </c>
      <c r="M10" s="94">
        <v>162611</v>
      </c>
      <c r="N10" s="31"/>
      <c r="O10" s="31"/>
    </row>
    <row r="11" spans="1:15" s="6" customFormat="1" ht="15" customHeight="1">
      <c r="A11" s="21" t="s">
        <v>301</v>
      </c>
      <c r="B11" s="93">
        <v>138765</v>
      </c>
      <c r="C11" s="93">
        <v>131027</v>
      </c>
      <c r="D11" s="93">
        <v>1135264</v>
      </c>
      <c r="E11" s="94">
        <v>94125</v>
      </c>
      <c r="F11" s="94">
        <v>114471</v>
      </c>
      <c r="G11" s="94">
        <v>308695.7</v>
      </c>
      <c r="H11" s="94">
        <v>15091</v>
      </c>
      <c r="I11" s="94">
        <v>16556</v>
      </c>
      <c r="J11" s="94">
        <v>826568.3</v>
      </c>
      <c r="K11" s="94">
        <v>29549</v>
      </c>
      <c r="L11" s="94">
        <v>0</v>
      </c>
      <c r="M11" s="94">
        <v>0</v>
      </c>
      <c r="N11" s="31"/>
      <c r="O11" s="31"/>
    </row>
    <row r="12" spans="1:15" s="6" customFormat="1" ht="15" customHeight="1">
      <c r="A12" s="21" t="s">
        <v>241</v>
      </c>
      <c r="B12" s="93">
        <v>2040693</v>
      </c>
      <c r="C12" s="93">
        <v>753909</v>
      </c>
      <c r="D12" s="93">
        <v>889011</v>
      </c>
      <c r="E12" s="94">
        <v>19902</v>
      </c>
      <c r="F12" s="94">
        <v>20942</v>
      </c>
      <c r="G12" s="94">
        <v>11243</v>
      </c>
      <c r="H12" s="94">
        <v>37139</v>
      </c>
      <c r="I12" s="94">
        <v>25420</v>
      </c>
      <c r="J12" s="94">
        <v>23586</v>
      </c>
      <c r="K12" s="94">
        <v>1983652</v>
      </c>
      <c r="L12" s="94">
        <v>707547</v>
      </c>
      <c r="M12" s="94">
        <v>854182</v>
      </c>
      <c r="N12" s="31"/>
      <c r="O12" s="31"/>
    </row>
    <row r="13" spans="1:15" s="6" customFormat="1" ht="15" customHeight="1">
      <c r="A13" s="21" t="s">
        <v>302</v>
      </c>
      <c r="B13" s="93">
        <v>1840068</v>
      </c>
      <c r="C13" s="93">
        <v>1948082</v>
      </c>
      <c r="D13" s="93">
        <v>1053711</v>
      </c>
      <c r="E13" s="94">
        <v>1039045</v>
      </c>
      <c r="F13" s="94">
        <v>1071417</v>
      </c>
      <c r="G13" s="94">
        <v>1042605</v>
      </c>
      <c r="H13" s="94">
        <v>800885</v>
      </c>
      <c r="I13" s="94">
        <v>876374</v>
      </c>
      <c r="J13" s="94">
        <v>11106</v>
      </c>
      <c r="K13" s="94">
        <v>138</v>
      </c>
      <c r="L13" s="94">
        <v>291</v>
      </c>
      <c r="M13" s="94">
        <v>0</v>
      </c>
      <c r="N13" s="31"/>
      <c r="O13" s="31"/>
    </row>
    <row r="14" spans="1:15" s="6" customFormat="1" ht="15" customHeight="1">
      <c r="A14" s="21" t="s">
        <v>242</v>
      </c>
      <c r="B14" s="93">
        <v>1009689</v>
      </c>
      <c r="C14" s="93">
        <v>1048840</v>
      </c>
      <c r="D14" s="93">
        <v>705262</v>
      </c>
      <c r="E14" s="94">
        <v>303307</v>
      </c>
      <c r="F14" s="94">
        <v>260058</v>
      </c>
      <c r="G14" s="94">
        <v>167405</v>
      </c>
      <c r="H14" s="94">
        <v>701685</v>
      </c>
      <c r="I14" s="94">
        <v>730590</v>
      </c>
      <c r="J14" s="94">
        <v>471292</v>
      </c>
      <c r="K14" s="94">
        <v>4697</v>
      </c>
      <c r="L14" s="94">
        <v>58192</v>
      </c>
      <c r="M14" s="94">
        <v>66565</v>
      </c>
      <c r="N14" s="31"/>
      <c r="O14" s="31"/>
    </row>
    <row r="15" spans="1:15" s="6" customFormat="1" ht="15" customHeight="1">
      <c r="A15" s="21" t="s">
        <v>303</v>
      </c>
      <c r="B15" s="93">
        <v>589121</v>
      </c>
      <c r="C15" s="93">
        <v>422466</v>
      </c>
      <c r="D15" s="93">
        <v>920469.2</v>
      </c>
      <c r="E15" s="94">
        <v>223166</v>
      </c>
      <c r="F15" s="94">
        <v>134772</v>
      </c>
      <c r="G15" s="94">
        <v>801803.2</v>
      </c>
      <c r="H15" s="94">
        <v>332487</v>
      </c>
      <c r="I15" s="94">
        <v>267920</v>
      </c>
      <c r="J15" s="94">
        <v>98845</v>
      </c>
      <c r="K15" s="94">
        <v>33468</v>
      </c>
      <c r="L15" s="94">
        <v>19774</v>
      </c>
      <c r="M15" s="94">
        <v>19821</v>
      </c>
      <c r="N15" s="31"/>
      <c r="O15" s="31"/>
    </row>
    <row r="16" spans="1:15" s="6" customFormat="1" ht="15" customHeight="1">
      <c r="A16" s="21" t="s">
        <v>243</v>
      </c>
      <c r="B16" s="93">
        <v>882392</v>
      </c>
      <c r="C16" s="93">
        <v>1663697</v>
      </c>
      <c r="D16" s="93">
        <v>1427819</v>
      </c>
      <c r="E16" s="94">
        <v>487031</v>
      </c>
      <c r="F16" s="94">
        <v>512766</v>
      </c>
      <c r="G16" s="94">
        <v>650607</v>
      </c>
      <c r="H16" s="94">
        <v>21692</v>
      </c>
      <c r="I16" s="94">
        <v>11019</v>
      </c>
      <c r="J16" s="94">
        <v>1474</v>
      </c>
      <c r="K16" s="94">
        <v>373669</v>
      </c>
      <c r="L16" s="94">
        <v>1139912</v>
      </c>
      <c r="M16" s="94">
        <v>775738</v>
      </c>
      <c r="N16" s="31"/>
      <c r="O16" s="31"/>
    </row>
    <row r="17" spans="1:15" s="6" customFormat="1" ht="15" customHeight="1">
      <c r="A17" s="21" t="s">
        <v>244</v>
      </c>
      <c r="B17" s="93">
        <v>14514000</v>
      </c>
      <c r="C17" s="93">
        <v>12419175</v>
      </c>
      <c r="D17" s="93">
        <v>12998796</v>
      </c>
      <c r="E17" s="94">
        <v>14514000</v>
      </c>
      <c r="F17" s="94">
        <v>12045251</v>
      </c>
      <c r="G17" s="94">
        <v>12409945</v>
      </c>
      <c r="H17" s="94"/>
      <c r="I17" s="94">
        <v>370444</v>
      </c>
      <c r="J17" s="94">
        <v>423033</v>
      </c>
      <c r="K17" s="94">
        <v>0</v>
      </c>
      <c r="L17" s="94">
        <v>3480</v>
      </c>
      <c r="M17" s="94">
        <v>165818</v>
      </c>
      <c r="N17" s="31"/>
      <c r="O17" s="31"/>
    </row>
    <row r="18" spans="1:15" s="6" customFormat="1" ht="15" customHeight="1">
      <c r="A18" s="21" t="s">
        <v>304</v>
      </c>
      <c r="B18" s="93">
        <v>5177872</v>
      </c>
      <c r="C18" s="93">
        <v>1558972</v>
      </c>
      <c r="D18" s="93">
        <v>3706389.23</v>
      </c>
      <c r="E18" s="94">
        <v>4872021</v>
      </c>
      <c r="F18" s="94">
        <v>821074</v>
      </c>
      <c r="G18" s="94">
        <v>2669935.33</v>
      </c>
      <c r="H18" s="94">
        <v>82435</v>
      </c>
      <c r="I18" s="94">
        <v>694130</v>
      </c>
      <c r="J18" s="94">
        <v>953556.2</v>
      </c>
      <c r="K18" s="94">
        <v>223416</v>
      </c>
      <c r="L18" s="94">
        <v>43768</v>
      </c>
      <c r="M18" s="94">
        <v>82897.7</v>
      </c>
      <c r="N18" s="31"/>
      <c r="O18" s="31"/>
    </row>
    <row r="19" spans="1:15" s="5" customFormat="1" ht="19.5" customHeight="1">
      <c r="A19" s="22" t="s">
        <v>245</v>
      </c>
      <c r="B19" s="95">
        <v>25261562</v>
      </c>
      <c r="C19" s="95">
        <v>21637758</v>
      </c>
      <c r="D19" s="95">
        <v>20303922</v>
      </c>
      <c r="E19" s="82">
        <v>23681328</v>
      </c>
      <c r="F19" s="82">
        <v>20966254</v>
      </c>
      <c r="G19" s="82">
        <v>19734526</v>
      </c>
      <c r="H19" s="82">
        <v>1627629</v>
      </c>
      <c r="I19" s="82">
        <v>670931</v>
      </c>
      <c r="J19" s="82">
        <v>529016</v>
      </c>
      <c r="K19" s="82">
        <v>1704</v>
      </c>
      <c r="L19" s="82">
        <v>573</v>
      </c>
      <c r="M19" s="82">
        <v>40380</v>
      </c>
      <c r="N19" s="31"/>
      <c r="O19" s="31"/>
    </row>
    <row r="20" spans="1:15" s="6" customFormat="1" ht="15" customHeight="1">
      <c r="A20" s="21" t="s">
        <v>305</v>
      </c>
      <c r="B20" s="93">
        <v>125257</v>
      </c>
      <c r="C20" s="93">
        <v>645039</v>
      </c>
      <c r="D20" s="93">
        <v>629447</v>
      </c>
      <c r="E20" s="94">
        <v>97230</v>
      </c>
      <c r="F20" s="94">
        <v>14550</v>
      </c>
      <c r="G20" s="94">
        <v>62472</v>
      </c>
      <c r="H20" s="94">
        <v>1580234</v>
      </c>
      <c r="I20" s="94">
        <v>630489</v>
      </c>
      <c r="J20" s="94">
        <v>527275</v>
      </c>
      <c r="K20" s="94">
        <v>0</v>
      </c>
      <c r="L20" s="94">
        <v>0</v>
      </c>
      <c r="M20" s="94">
        <v>39700</v>
      </c>
      <c r="N20" s="31"/>
      <c r="O20" s="31"/>
    </row>
    <row r="21" spans="1:15" s="6" customFormat="1" ht="15" customHeight="1">
      <c r="A21" s="21" t="s">
        <v>246</v>
      </c>
      <c r="B21" s="93">
        <v>23734</v>
      </c>
      <c r="C21" s="93">
        <v>3666</v>
      </c>
      <c r="D21" s="93">
        <v>4256</v>
      </c>
      <c r="E21" s="94">
        <v>2662</v>
      </c>
      <c r="F21" s="94">
        <v>3093</v>
      </c>
      <c r="G21" s="94">
        <v>3576</v>
      </c>
      <c r="H21" s="94">
        <v>26323</v>
      </c>
      <c r="I21" s="94">
        <v>0</v>
      </c>
      <c r="J21" s="94">
        <v>0</v>
      </c>
      <c r="K21" s="94">
        <v>1704</v>
      </c>
      <c r="L21" s="94">
        <v>573</v>
      </c>
      <c r="M21" s="94">
        <v>680</v>
      </c>
      <c r="N21" s="31"/>
      <c r="O21" s="31"/>
    </row>
    <row r="22" spans="1:15" s="6" customFormat="1" ht="15" customHeight="1">
      <c r="A22" s="21" t="s">
        <v>306</v>
      </c>
      <c r="B22" s="93">
        <v>31352120</v>
      </c>
      <c r="C22" s="93">
        <v>20989053</v>
      </c>
      <c r="D22" s="93">
        <v>19670219</v>
      </c>
      <c r="E22" s="94">
        <v>23581436</v>
      </c>
      <c r="F22" s="94">
        <v>20948611</v>
      </c>
      <c r="G22" s="94">
        <v>19668478</v>
      </c>
      <c r="H22" s="94">
        <v>21072</v>
      </c>
      <c r="I22" s="94">
        <v>40442</v>
      </c>
      <c r="J22" s="94">
        <v>1741</v>
      </c>
      <c r="K22" s="94">
        <v>0</v>
      </c>
      <c r="L22" s="94">
        <v>0</v>
      </c>
      <c r="M22" s="94">
        <v>0</v>
      </c>
      <c r="N22" s="31"/>
      <c r="O22" s="31"/>
    </row>
    <row r="23" spans="1:15" s="5" customFormat="1" ht="19.5" customHeight="1">
      <c r="A23" s="23" t="s">
        <v>307</v>
      </c>
      <c r="B23" s="95">
        <v>72344466</v>
      </c>
      <c r="C23" s="96">
        <v>65350715</v>
      </c>
      <c r="D23" s="96">
        <v>59603176.43</v>
      </c>
      <c r="E23" s="89">
        <v>72344466</v>
      </c>
      <c r="F23" s="89">
        <v>57664483</v>
      </c>
      <c r="G23" s="89">
        <v>52846470.23</v>
      </c>
      <c r="H23" s="89">
        <v>4030904</v>
      </c>
      <c r="I23" s="89">
        <v>3951672</v>
      </c>
      <c r="J23" s="89">
        <v>3595892.5</v>
      </c>
      <c r="K23" s="89">
        <v>3739780</v>
      </c>
      <c r="L23" s="89">
        <v>3734560</v>
      </c>
      <c r="M23" s="89">
        <v>3160813.7</v>
      </c>
      <c r="N23" s="31"/>
      <c r="O23" s="31"/>
    </row>
    <row r="24" spans="1:15" s="6" customFormat="1" ht="19.5" customHeight="1">
      <c r="A24" s="24" t="s">
        <v>249</v>
      </c>
      <c r="B24" s="91"/>
      <c r="C24" s="91"/>
      <c r="D24" s="91"/>
      <c r="F24" s="97"/>
      <c r="G24" s="97"/>
      <c r="H24" s="97"/>
      <c r="I24" s="97"/>
      <c r="J24" s="97"/>
      <c r="L24" s="97"/>
      <c r="M24" s="97"/>
      <c r="N24" s="31"/>
      <c r="O24" s="31"/>
    </row>
    <row r="25" spans="1:15" s="6" customFormat="1" ht="15" customHeight="1">
      <c r="A25" s="21" t="s">
        <v>308</v>
      </c>
      <c r="B25" s="93">
        <v>65714803</v>
      </c>
      <c r="C25" s="93">
        <v>49567524</v>
      </c>
      <c r="D25" s="93">
        <v>30216383</v>
      </c>
      <c r="E25" s="94">
        <v>63449632</v>
      </c>
      <c r="F25" s="94">
        <v>46407110</v>
      </c>
      <c r="G25" s="94">
        <v>27741628</v>
      </c>
      <c r="H25" s="94">
        <v>1298383</v>
      </c>
      <c r="I25" s="94">
        <v>1529793</v>
      </c>
      <c r="J25" s="94">
        <v>1439072</v>
      </c>
      <c r="K25" s="94">
        <v>966788</v>
      </c>
      <c r="L25" s="94">
        <v>1630621</v>
      </c>
      <c r="M25" s="94">
        <v>1035683</v>
      </c>
      <c r="N25" s="31"/>
      <c r="O25" s="31"/>
    </row>
    <row r="26" spans="1:15" s="6" customFormat="1" ht="15" customHeight="1">
      <c r="A26" s="21" t="s">
        <v>309</v>
      </c>
      <c r="B26" s="93"/>
      <c r="C26" s="93"/>
      <c r="D26" s="93"/>
      <c r="E26" s="94"/>
      <c r="F26" s="94"/>
      <c r="G26" s="94"/>
      <c r="H26" s="94"/>
      <c r="I26" s="94"/>
      <c r="J26" s="94"/>
      <c r="K26" s="94"/>
      <c r="L26" s="94"/>
      <c r="M26" s="94"/>
      <c r="N26" s="31"/>
      <c r="O26" s="31"/>
    </row>
    <row r="27" spans="1:15" s="6" customFormat="1" ht="15" customHeight="1">
      <c r="A27" s="25" t="s">
        <v>250</v>
      </c>
      <c r="B27" s="93">
        <v>933828</v>
      </c>
      <c r="C27" s="93">
        <v>3602225</v>
      </c>
      <c r="D27" s="93">
        <v>24865658.029999997</v>
      </c>
      <c r="E27" s="94">
        <v>6482804</v>
      </c>
      <c r="F27" s="94">
        <v>1833036</v>
      </c>
      <c r="G27" s="94">
        <v>22873492.029999997</v>
      </c>
      <c r="H27" s="94">
        <v>1744695</v>
      </c>
      <c r="I27" s="94">
        <v>1554992</v>
      </c>
      <c r="J27" s="94">
        <v>1471140.3</v>
      </c>
      <c r="K27" s="94">
        <v>125441</v>
      </c>
      <c r="L27" s="94">
        <v>214197</v>
      </c>
      <c r="M27" s="94">
        <v>521025.7</v>
      </c>
      <c r="N27" s="31"/>
      <c r="O27" s="31"/>
    </row>
    <row r="28" spans="1:15" s="6" customFormat="1" ht="15" customHeight="1">
      <c r="A28" s="25" t="s">
        <v>251</v>
      </c>
      <c r="B28" s="93">
        <v>3217984</v>
      </c>
      <c r="C28" s="93">
        <v>478648</v>
      </c>
      <c r="D28" s="93">
        <v>1365940.2</v>
      </c>
      <c r="E28" s="94">
        <v>324020</v>
      </c>
      <c r="F28" s="94">
        <v>203741</v>
      </c>
      <c r="G28" s="94">
        <v>727766</v>
      </c>
      <c r="H28" s="94">
        <v>208015</v>
      </c>
      <c r="I28" s="94">
        <v>258148</v>
      </c>
      <c r="J28" s="94">
        <v>576112.2</v>
      </c>
      <c r="K28" s="94">
        <v>401793</v>
      </c>
      <c r="L28" s="94">
        <v>16759</v>
      </c>
      <c r="M28" s="94">
        <v>62062</v>
      </c>
      <c r="N28" s="31"/>
      <c r="O28" s="31"/>
    </row>
    <row r="29" spans="1:15" s="6" customFormat="1" ht="15" customHeight="1">
      <c r="A29" s="25" t="s">
        <v>252</v>
      </c>
      <c r="B29" s="93">
        <v>1895595</v>
      </c>
      <c r="C29" s="93">
        <v>1238912</v>
      </c>
      <c r="D29" s="93">
        <v>1835258.2</v>
      </c>
      <c r="E29" s="94">
        <v>564620</v>
      </c>
      <c r="F29" s="94">
        <v>553332</v>
      </c>
      <c r="G29" s="94">
        <v>279721.2</v>
      </c>
      <c r="H29" s="94">
        <v>669712</v>
      </c>
      <c r="I29" s="94">
        <v>355086</v>
      </c>
      <c r="J29" s="94">
        <v>44598</v>
      </c>
      <c r="K29" s="94">
        <v>1983652</v>
      </c>
      <c r="L29" s="94">
        <v>330494</v>
      </c>
      <c r="M29" s="94">
        <v>1510939</v>
      </c>
      <c r="N29" s="31"/>
      <c r="O29" s="31"/>
    </row>
    <row r="30" spans="1:16" s="6" customFormat="1" ht="15" customHeight="1">
      <c r="A30" s="25" t="s">
        <v>253</v>
      </c>
      <c r="B30" s="93">
        <v>80115150</v>
      </c>
      <c r="C30" s="93">
        <v>10463406</v>
      </c>
      <c r="D30" s="93">
        <v>1319937</v>
      </c>
      <c r="E30" s="94">
        <v>1523390</v>
      </c>
      <c r="F30" s="94">
        <v>8667264</v>
      </c>
      <c r="G30" s="94">
        <v>1223863</v>
      </c>
      <c r="H30" s="94">
        <v>110099</v>
      </c>
      <c r="I30" s="94">
        <v>253653</v>
      </c>
      <c r="J30" s="94">
        <v>64970</v>
      </c>
      <c r="K30" s="94">
        <v>262106</v>
      </c>
      <c r="L30" s="94">
        <v>1542489</v>
      </c>
      <c r="M30" s="94">
        <v>31104</v>
      </c>
      <c r="N30" s="31"/>
      <c r="O30" s="31"/>
      <c r="P30" s="30"/>
    </row>
    <row r="31" spans="1:15" s="5" customFormat="1" ht="19.5" customHeight="1">
      <c r="A31" s="23" t="s">
        <v>307</v>
      </c>
      <c r="B31" s="96">
        <v>72344466</v>
      </c>
      <c r="C31" s="96">
        <v>65350715</v>
      </c>
      <c r="D31" s="96">
        <v>59603176.43000001</v>
      </c>
      <c r="E31" s="89">
        <v>72344466</v>
      </c>
      <c r="F31" s="89">
        <v>57664483</v>
      </c>
      <c r="G31" s="89">
        <v>52846470.230000004</v>
      </c>
      <c r="H31" s="89">
        <v>4030904</v>
      </c>
      <c r="I31" s="89">
        <v>3951672</v>
      </c>
      <c r="J31" s="89">
        <v>3595892.5</v>
      </c>
      <c r="K31" s="89">
        <v>3739780</v>
      </c>
      <c r="L31" s="89">
        <v>3734560</v>
      </c>
      <c r="M31" s="89">
        <v>3160813.7</v>
      </c>
      <c r="N31" s="31"/>
      <c r="O31" s="31"/>
    </row>
    <row r="32" spans="1:18" ht="11.25">
      <c r="A32" s="2" t="s">
        <v>375</v>
      </c>
      <c r="D32" s="55"/>
      <c r="E32" s="55"/>
      <c r="F32" s="55"/>
      <c r="G32" s="55"/>
      <c r="H32" s="55"/>
      <c r="I32" s="55"/>
      <c r="N32" s="31"/>
      <c r="O32" s="31"/>
      <c r="R32" s="9"/>
    </row>
    <row r="33" spans="1:18" ht="11.25">
      <c r="A33" s="8"/>
      <c r="D33" s="55"/>
      <c r="E33" s="55"/>
      <c r="F33" s="55"/>
      <c r="G33" s="55"/>
      <c r="H33" s="55"/>
      <c r="I33" s="55"/>
      <c r="J33" s="56"/>
      <c r="K33" s="56"/>
      <c r="L33" s="56"/>
      <c r="M33" s="56"/>
      <c r="N33" s="56"/>
      <c r="O33" s="56"/>
      <c r="P33" s="56"/>
      <c r="Q33" s="56"/>
      <c r="R33" s="56"/>
    </row>
    <row r="34" spans="1:18" ht="11.25">
      <c r="A34" s="8"/>
      <c r="B34" s="44"/>
      <c r="C34" s="44"/>
      <c r="D34" s="44"/>
      <c r="E34" s="44"/>
      <c r="F34" s="44"/>
      <c r="G34" s="44"/>
      <c r="H34" s="44"/>
      <c r="I34" s="44"/>
      <c r="J34" s="44"/>
      <c r="K34" s="44"/>
      <c r="L34" s="44"/>
      <c r="M34" s="44"/>
      <c r="R34" s="9"/>
    </row>
    <row r="35" spans="2:13" ht="11.25">
      <c r="B35" s="44"/>
      <c r="C35" s="44"/>
      <c r="D35" s="44"/>
      <c r="E35" s="44"/>
      <c r="F35" s="44"/>
      <c r="G35" s="44"/>
      <c r="H35" s="44"/>
      <c r="I35" s="44"/>
      <c r="J35" s="44"/>
      <c r="K35" s="44"/>
      <c r="L35" s="44"/>
      <c r="M35" s="44"/>
    </row>
    <row r="36" spans="2:13" ht="11.25">
      <c r="B36" s="44"/>
      <c r="C36" s="44"/>
      <c r="D36" s="44"/>
      <c r="E36" s="44"/>
      <c r="F36" s="44"/>
      <c r="G36" s="44"/>
      <c r="H36" s="44"/>
      <c r="I36" s="44"/>
      <c r="J36" s="44"/>
      <c r="K36" s="44"/>
      <c r="L36" s="44"/>
      <c r="M36" s="44"/>
    </row>
    <row r="37" spans="2:13" ht="11.25">
      <c r="B37" s="44"/>
      <c r="C37" s="44"/>
      <c r="D37" s="44"/>
      <c r="E37" s="44"/>
      <c r="F37" s="44"/>
      <c r="G37" s="44"/>
      <c r="H37" s="44"/>
      <c r="I37" s="44"/>
      <c r="J37" s="44"/>
      <c r="K37" s="44"/>
      <c r="L37" s="44"/>
      <c r="M37" s="44"/>
    </row>
  </sheetData>
  <mergeCells count="9">
    <mergeCell ref="L3:M3"/>
    <mergeCell ref="K6:M6"/>
    <mergeCell ref="B5:D6"/>
    <mergeCell ref="E6:G6"/>
    <mergeCell ref="H6:J6"/>
    <mergeCell ref="E5:G5"/>
    <mergeCell ref="H5:J5"/>
    <mergeCell ref="K5:M5"/>
    <mergeCell ref="A3:H3"/>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42.xml><?xml version="1.0" encoding="utf-8"?>
<worksheet xmlns="http://schemas.openxmlformats.org/spreadsheetml/2006/main" xmlns:r="http://schemas.openxmlformats.org/officeDocument/2006/relationships">
  <sheetPr codeName="Hoja39"/>
  <dimension ref="A1:P37"/>
  <sheetViews>
    <sheetView workbookViewId="0" topLeftCell="A1">
      <selection activeCell="A39" sqref="A39"/>
    </sheetView>
  </sheetViews>
  <sheetFormatPr defaultColWidth="11.421875" defaultRowHeight="12.75"/>
  <cols>
    <col min="1" max="1" width="40.7109375" style="2" customWidth="1"/>
    <col min="2" max="2" width="7.00390625" style="2" customWidth="1"/>
    <col min="3" max="3" width="10.421875" style="2" customWidth="1"/>
    <col min="4" max="4" width="7.00390625" style="2" customWidth="1"/>
    <col min="5" max="5" width="7.00390625" style="6" customWidth="1"/>
    <col min="6" max="6" width="10.57421875" style="6" customWidth="1"/>
    <col min="7" max="8" width="7.00390625" style="6" customWidth="1"/>
    <col min="9" max="9" width="10.57421875" style="6" customWidth="1"/>
    <col min="10" max="11" width="7.00390625" style="6" customWidth="1"/>
    <col min="12" max="12" width="10.57421875" style="6" customWidth="1"/>
    <col min="13" max="14" width="7.00390625" style="6" customWidth="1"/>
    <col min="15" max="15" width="10.57421875" style="6" customWidth="1"/>
    <col min="16" max="16" width="7.00390625" style="6" customWidth="1"/>
    <col min="17" max="16384" width="11.421875" style="2" customWidth="1"/>
  </cols>
  <sheetData>
    <row r="1" spans="7:16" ht="12.75" customHeight="1">
      <c r="G1" s="30"/>
      <c r="H1" s="30"/>
      <c r="I1" s="30"/>
      <c r="J1" s="30"/>
      <c r="K1" s="30"/>
      <c r="L1" s="30"/>
      <c r="M1" s="30"/>
      <c r="N1" s="30"/>
      <c r="O1" s="30"/>
      <c r="P1" s="30"/>
    </row>
    <row r="2" spans="1:16" s="11" customFormat="1" ht="12.75" customHeight="1">
      <c r="A2" s="18"/>
      <c r="B2" s="18"/>
      <c r="C2" s="18"/>
      <c r="D2" s="18"/>
      <c r="E2" s="39"/>
      <c r="F2" s="39"/>
      <c r="G2" s="57"/>
      <c r="H2" s="57"/>
      <c r="I2" s="57"/>
      <c r="J2" s="57"/>
      <c r="K2" s="57"/>
      <c r="L2" s="57"/>
      <c r="M2" s="57"/>
      <c r="N2" s="57"/>
      <c r="O2" s="57"/>
      <c r="P2" s="57"/>
    </row>
    <row r="3" spans="1:11" s="11" customFormat="1" ht="12.75" customHeight="1">
      <c r="A3" s="478"/>
      <c r="B3" s="478"/>
      <c r="C3" s="478"/>
      <c r="D3" s="478"/>
      <c r="E3" s="478"/>
      <c r="F3" s="478"/>
      <c r="G3" s="478"/>
      <c r="H3" s="478"/>
      <c r="I3" s="478"/>
      <c r="J3" s="18"/>
      <c r="K3" s="18"/>
    </row>
    <row r="4" spans="1:16" ht="21" customHeight="1">
      <c r="A4" s="479" t="s">
        <v>237</v>
      </c>
      <c r="B4" s="479"/>
      <c r="C4" s="479"/>
      <c r="D4" s="479"/>
      <c r="E4" s="479"/>
      <c r="F4" s="479"/>
      <c r="G4" s="479"/>
      <c r="H4" s="479"/>
      <c r="I4" s="479"/>
      <c r="J4" s="479"/>
      <c r="K4" s="479"/>
      <c r="L4" s="16"/>
      <c r="M4" s="16"/>
      <c r="N4" s="16"/>
      <c r="O4" s="460" t="s">
        <v>238</v>
      </c>
      <c r="P4" s="520"/>
    </row>
    <row r="5" spans="5:16" ht="20.25" customHeight="1">
      <c r="E5" s="2"/>
      <c r="F5" s="2"/>
      <c r="G5" s="2"/>
      <c r="H5" s="2"/>
      <c r="I5" s="2"/>
      <c r="J5" s="2"/>
      <c r="K5" s="2"/>
      <c r="L5" s="2"/>
      <c r="M5" s="9"/>
      <c r="N5" s="9"/>
      <c r="O5" s="9"/>
      <c r="P5" s="40"/>
    </row>
    <row r="6" spans="1:16" ht="38.25" customHeight="1">
      <c r="A6" s="46"/>
      <c r="B6" s="449" t="s">
        <v>172</v>
      </c>
      <c r="C6" s="449"/>
      <c r="D6" s="449"/>
      <c r="E6" s="462" t="s">
        <v>392</v>
      </c>
      <c r="F6" s="462"/>
      <c r="G6" s="462"/>
      <c r="H6" s="449" t="s">
        <v>393</v>
      </c>
      <c r="I6" s="449"/>
      <c r="J6" s="449"/>
      <c r="K6" s="462" t="s">
        <v>173</v>
      </c>
      <c r="L6" s="462"/>
      <c r="M6" s="462"/>
      <c r="N6" s="449" t="s">
        <v>174</v>
      </c>
      <c r="O6" s="449"/>
      <c r="P6" s="449"/>
    </row>
    <row r="7" spans="1:16" ht="29.25" customHeight="1">
      <c r="A7" s="3"/>
      <c r="B7" s="19" t="s">
        <v>389</v>
      </c>
      <c r="C7" s="19" t="s">
        <v>390</v>
      </c>
      <c r="D7" s="19" t="s">
        <v>391</v>
      </c>
      <c r="E7" s="19" t="s">
        <v>389</v>
      </c>
      <c r="F7" s="19" t="s">
        <v>390</v>
      </c>
      <c r="G7" s="19" t="s">
        <v>391</v>
      </c>
      <c r="H7" s="19" t="s">
        <v>389</v>
      </c>
      <c r="I7" s="19" t="s">
        <v>390</v>
      </c>
      <c r="J7" s="19" t="s">
        <v>391</v>
      </c>
      <c r="K7" s="19" t="s">
        <v>389</v>
      </c>
      <c r="L7" s="19" t="s">
        <v>390</v>
      </c>
      <c r="M7" s="19" t="s">
        <v>391</v>
      </c>
      <c r="N7" s="19" t="s">
        <v>389</v>
      </c>
      <c r="O7" s="19" t="s">
        <v>390</v>
      </c>
      <c r="P7" s="19" t="s">
        <v>391</v>
      </c>
    </row>
    <row r="8" spans="1:16" ht="11.25">
      <c r="A8" s="20" t="s">
        <v>239</v>
      </c>
      <c r="B8" s="68">
        <v>87.41</v>
      </c>
      <c r="C8" s="68">
        <v>3.473</v>
      </c>
      <c r="D8" s="68">
        <v>9.117</v>
      </c>
      <c r="E8" s="68">
        <v>75</v>
      </c>
      <c r="F8" s="68">
        <v>11.825</v>
      </c>
      <c r="G8" s="68">
        <v>13.175</v>
      </c>
      <c r="H8" s="68">
        <v>77.553</v>
      </c>
      <c r="I8" s="68">
        <v>8.595</v>
      </c>
      <c r="J8" s="68">
        <v>13.852</v>
      </c>
      <c r="K8" s="68">
        <v>80.726</v>
      </c>
      <c r="L8" s="68">
        <v>9.514</v>
      </c>
      <c r="M8" s="68">
        <v>9.76</v>
      </c>
      <c r="N8" s="68">
        <v>62.895</v>
      </c>
      <c r="O8" s="68">
        <v>13.26</v>
      </c>
      <c r="P8" s="68">
        <v>23.844</v>
      </c>
    </row>
    <row r="9" spans="1:16" ht="15" customHeight="1">
      <c r="A9" s="21" t="s">
        <v>240</v>
      </c>
      <c r="B9" s="70">
        <v>89.157</v>
      </c>
      <c r="C9" s="70">
        <v>0</v>
      </c>
      <c r="D9" s="70">
        <v>10.843</v>
      </c>
      <c r="E9" s="70">
        <v>72.789</v>
      </c>
      <c r="F9" s="70">
        <v>14.966</v>
      </c>
      <c r="G9" s="70">
        <v>12.245</v>
      </c>
      <c r="H9" s="70">
        <v>74.167</v>
      </c>
      <c r="I9" s="70">
        <v>8.333</v>
      </c>
      <c r="J9" s="70">
        <v>17.5</v>
      </c>
      <c r="K9" s="70">
        <v>76.25</v>
      </c>
      <c r="L9" s="70">
        <v>11.25</v>
      </c>
      <c r="M9" s="70">
        <v>12.5</v>
      </c>
      <c r="N9" s="70">
        <v>59</v>
      </c>
      <c r="O9" s="70">
        <v>10</v>
      </c>
      <c r="P9" s="70">
        <v>31</v>
      </c>
    </row>
    <row r="10" spans="1:16" ht="15" customHeight="1">
      <c r="A10" s="21" t="s">
        <v>300</v>
      </c>
      <c r="B10" s="70">
        <v>93.827</v>
      </c>
      <c r="C10" s="70">
        <v>1.235</v>
      </c>
      <c r="D10" s="70">
        <v>4.938</v>
      </c>
      <c r="E10" s="70">
        <v>69.967</v>
      </c>
      <c r="F10" s="70">
        <v>16.172</v>
      </c>
      <c r="G10" s="70">
        <v>13.861</v>
      </c>
      <c r="H10" s="70">
        <v>74.359</v>
      </c>
      <c r="I10" s="70">
        <v>8.547</v>
      </c>
      <c r="J10" s="70">
        <v>17.094</v>
      </c>
      <c r="K10" s="70">
        <v>77.293</v>
      </c>
      <c r="L10" s="70">
        <v>12.227</v>
      </c>
      <c r="M10" s="70">
        <v>10.48</v>
      </c>
      <c r="N10" s="70">
        <v>54.167</v>
      </c>
      <c r="O10" s="70">
        <v>11.458</v>
      </c>
      <c r="P10" s="70">
        <v>34.375</v>
      </c>
    </row>
    <row r="11" spans="1:16" ht="15" customHeight="1">
      <c r="A11" s="21" t="s">
        <v>301</v>
      </c>
      <c r="B11" s="70">
        <v>80.952</v>
      </c>
      <c r="C11" s="70">
        <v>7.937</v>
      </c>
      <c r="D11" s="70">
        <v>11.111</v>
      </c>
      <c r="E11" s="70">
        <v>81.223</v>
      </c>
      <c r="F11" s="70">
        <v>6.987</v>
      </c>
      <c r="G11" s="70">
        <v>11.79</v>
      </c>
      <c r="H11" s="70">
        <v>85.556</v>
      </c>
      <c r="I11" s="70">
        <v>6.667</v>
      </c>
      <c r="J11" s="70">
        <v>7.778</v>
      </c>
      <c r="K11" s="70">
        <v>88.144</v>
      </c>
      <c r="L11" s="70">
        <v>6.186</v>
      </c>
      <c r="M11" s="70">
        <v>5.67</v>
      </c>
      <c r="N11" s="70">
        <v>64</v>
      </c>
      <c r="O11" s="70">
        <v>16</v>
      </c>
      <c r="P11" s="70">
        <v>20</v>
      </c>
    </row>
    <row r="12" spans="1:16" ht="15" customHeight="1">
      <c r="A12" s="21" t="s">
        <v>241</v>
      </c>
      <c r="B12" s="70">
        <v>95.652</v>
      </c>
      <c r="C12" s="70">
        <v>2.174</v>
      </c>
      <c r="D12" s="70">
        <v>2.174</v>
      </c>
      <c r="E12" s="70">
        <v>81.065</v>
      </c>
      <c r="F12" s="70">
        <v>12.426</v>
      </c>
      <c r="G12" s="70">
        <v>6.509</v>
      </c>
      <c r="H12" s="70">
        <v>80.645</v>
      </c>
      <c r="I12" s="70">
        <v>8.065</v>
      </c>
      <c r="J12" s="70">
        <v>11.29</v>
      </c>
      <c r="K12" s="70">
        <v>87.05</v>
      </c>
      <c r="L12" s="70">
        <v>8.633</v>
      </c>
      <c r="M12" s="70">
        <v>4.317</v>
      </c>
      <c r="N12" s="70">
        <v>73.214</v>
      </c>
      <c r="O12" s="70">
        <v>16.071</v>
      </c>
      <c r="P12" s="70">
        <v>10.714</v>
      </c>
    </row>
    <row r="13" spans="1:16" ht="15" customHeight="1">
      <c r="A13" s="21" t="s">
        <v>302</v>
      </c>
      <c r="B13" s="70">
        <v>90.769</v>
      </c>
      <c r="C13" s="70">
        <v>0</v>
      </c>
      <c r="D13" s="70">
        <v>9.231</v>
      </c>
      <c r="E13" s="70">
        <v>77.236</v>
      </c>
      <c r="F13" s="70">
        <v>9.756</v>
      </c>
      <c r="G13" s="70">
        <v>13.008</v>
      </c>
      <c r="H13" s="70">
        <v>80.645</v>
      </c>
      <c r="I13" s="70">
        <v>2.151</v>
      </c>
      <c r="J13" s="70">
        <v>17.204</v>
      </c>
      <c r="K13" s="70">
        <v>84.456</v>
      </c>
      <c r="L13" s="70">
        <v>8.29</v>
      </c>
      <c r="M13" s="70">
        <v>7.254</v>
      </c>
      <c r="N13" s="70">
        <v>62.338</v>
      </c>
      <c r="O13" s="70">
        <v>15.584</v>
      </c>
      <c r="P13" s="70">
        <v>22.078</v>
      </c>
    </row>
    <row r="14" spans="1:16" ht="15" customHeight="1">
      <c r="A14" s="21" t="s">
        <v>242</v>
      </c>
      <c r="B14" s="70">
        <v>75.439</v>
      </c>
      <c r="C14" s="70">
        <v>7.018</v>
      </c>
      <c r="D14" s="70">
        <v>17.544</v>
      </c>
      <c r="E14" s="70">
        <v>68.78</v>
      </c>
      <c r="F14" s="70">
        <v>13.659</v>
      </c>
      <c r="G14" s="70">
        <v>17.561</v>
      </c>
      <c r="H14" s="70">
        <v>56.579</v>
      </c>
      <c r="I14" s="70">
        <v>15.789</v>
      </c>
      <c r="J14" s="70">
        <v>27.632</v>
      </c>
      <c r="K14" s="70">
        <v>68.098</v>
      </c>
      <c r="L14" s="70">
        <v>11.043</v>
      </c>
      <c r="M14" s="70">
        <v>20.859</v>
      </c>
      <c r="N14" s="70">
        <v>53.968</v>
      </c>
      <c r="O14" s="70">
        <v>9.524</v>
      </c>
      <c r="P14" s="70">
        <v>36.508</v>
      </c>
    </row>
    <row r="15" spans="1:16" ht="15" customHeight="1">
      <c r="A15" s="21" t="s">
        <v>303</v>
      </c>
      <c r="B15" s="70">
        <v>88.06</v>
      </c>
      <c r="C15" s="70">
        <v>4.478</v>
      </c>
      <c r="D15" s="70">
        <v>7.463</v>
      </c>
      <c r="E15" s="70">
        <v>86.42</v>
      </c>
      <c r="F15" s="70">
        <v>9.465</v>
      </c>
      <c r="G15" s="70">
        <v>4.115</v>
      </c>
      <c r="H15" s="70">
        <v>91.579</v>
      </c>
      <c r="I15" s="70">
        <v>3.158</v>
      </c>
      <c r="J15" s="70">
        <v>5.263</v>
      </c>
      <c r="K15" s="70">
        <v>92.157</v>
      </c>
      <c r="L15" s="70">
        <v>4.902</v>
      </c>
      <c r="M15" s="70">
        <v>2.941</v>
      </c>
      <c r="N15" s="70">
        <v>72.5</v>
      </c>
      <c r="O15" s="70">
        <v>13.75</v>
      </c>
      <c r="P15" s="70">
        <v>13.75</v>
      </c>
    </row>
    <row r="16" spans="1:16" ht="15" customHeight="1">
      <c r="A16" s="21" t="s">
        <v>243</v>
      </c>
      <c r="B16" s="70">
        <v>88.889</v>
      </c>
      <c r="C16" s="70">
        <v>6.944</v>
      </c>
      <c r="D16" s="70">
        <v>4.167</v>
      </c>
      <c r="E16" s="70">
        <v>79.051</v>
      </c>
      <c r="F16" s="70">
        <v>12.648</v>
      </c>
      <c r="G16" s="70">
        <v>8.3</v>
      </c>
      <c r="H16" s="70">
        <v>88.785</v>
      </c>
      <c r="I16" s="70">
        <v>6.542</v>
      </c>
      <c r="J16" s="70">
        <v>4.673</v>
      </c>
      <c r="K16" s="70">
        <v>81.25</v>
      </c>
      <c r="L16" s="70">
        <v>12.054</v>
      </c>
      <c r="M16" s="70">
        <v>6.696</v>
      </c>
      <c r="N16" s="70">
        <v>78.495</v>
      </c>
      <c r="O16" s="70">
        <v>9.677</v>
      </c>
      <c r="P16" s="70">
        <v>11.828</v>
      </c>
    </row>
    <row r="17" spans="1:16" ht="15" customHeight="1">
      <c r="A17" s="21" t="s">
        <v>244</v>
      </c>
      <c r="B17" s="70">
        <v>88.462</v>
      </c>
      <c r="C17" s="70">
        <v>0</v>
      </c>
      <c r="D17" s="70">
        <v>11.538</v>
      </c>
      <c r="E17" s="70">
        <v>77.32</v>
      </c>
      <c r="F17" s="70">
        <v>8.247</v>
      </c>
      <c r="G17" s="70">
        <v>14.433</v>
      </c>
      <c r="H17" s="70">
        <v>84.615</v>
      </c>
      <c r="I17" s="70">
        <v>12.821</v>
      </c>
      <c r="J17" s="70">
        <v>2.564</v>
      </c>
      <c r="K17" s="70">
        <v>85.185</v>
      </c>
      <c r="L17" s="70">
        <v>9.877</v>
      </c>
      <c r="M17" s="70">
        <v>4.938</v>
      </c>
      <c r="N17" s="70">
        <v>67.742</v>
      </c>
      <c r="O17" s="70">
        <v>22.581</v>
      </c>
      <c r="P17" s="70">
        <v>9.677</v>
      </c>
    </row>
    <row r="18" spans="1:16" ht="15" customHeight="1">
      <c r="A18" s="21" t="s">
        <v>304</v>
      </c>
      <c r="B18" s="70">
        <v>84.733</v>
      </c>
      <c r="C18" s="70">
        <v>3.817</v>
      </c>
      <c r="D18" s="70">
        <v>11.45</v>
      </c>
      <c r="E18" s="70">
        <v>67.568</v>
      </c>
      <c r="F18" s="70">
        <v>11.019</v>
      </c>
      <c r="G18" s="70">
        <v>21.414</v>
      </c>
      <c r="H18" s="70">
        <v>68.947</v>
      </c>
      <c r="I18" s="70">
        <v>13.158</v>
      </c>
      <c r="J18" s="70">
        <v>17.895</v>
      </c>
      <c r="K18" s="70">
        <v>75.538</v>
      </c>
      <c r="L18" s="70">
        <v>9.677</v>
      </c>
      <c r="M18" s="70">
        <v>14.785</v>
      </c>
      <c r="N18" s="70">
        <v>54.967</v>
      </c>
      <c r="O18" s="70">
        <v>14.57</v>
      </c>
      <c r="P18" s="70">
        <v>30.464</v>
      </c>
    </row>
    <row r="19" spans="1:16" ht="15" customHeight="1">
      <c r="A19" s="22" t="s">
        <v>245</v>
      </c>
      <c r="B19" s="72">
        <v>85.841</v>
      </c>
      <c r="C19" s="72">
        <v>3.54</v>
      </c>
      <c r="D19" s="72">
        <v>10.619</v>
      </c>
      <c r="E19" s="72">
        <v>81.687</v>
      </c>
      <c r="F19" s="72">
        <v>6.988</v>
      </c>
      <c r="G19" s="72">
        <v>11.325</v>
      </c>
      <c r="H19" s="72">
        <v>79.503</v>
      </c>
      <c r="I19" s="72">
        <v>4.348</v>
      </c>
      <c r="J19" s="72">
        <v>16.149</v>
      </c>
      <c r="K19" s="72">
        <v>80.781</v>
      </c>
      <c r="L19" s="72">
        <v>6.306</v>
      </c>
      <c r="M19" s="72">
        <v>12.913</v>
      </c>
      <c r="N19" s="72">
        <v>60.448</v>
      </c>
      <c r="O19" s="72">
        <v>8.955</v>
      </c>
      <c r="P19" s="72">
        <v>30.597</v>
      </c>
    </row>
    <row r="20" spans="1:16" ht="15" customHeight="1">
      <c r="A20" s="21" t="s">
        <v>305</v>
      </c>
      <c r="B20" s="70">
        <v>89.13</v>
      </c>
      <c r="C20" s="70">
        <v>0</v>
      </c>
      <c r="D20" s="70">
        <v>10.87</v>
      </c>
      <c r="E20" s="70">
        <v>91.908</v>
      </c>
      <c r="F20" s="70">
        <v>4.046</v>
      </c>
      <c r="G20" s="70">
        <v>4.046</v>
      </c>
      <c r="H20" s="70">
        <v>81.818</v>
      </c>
      <c r="I20" s="70">
        <v>4.545</v>
      </c>
      <c r="J20" s="70">
        <v>13.636</v>
      </c>
      <c r="K20" s="70">
        <v>92.81</v>
      </c>
      <c r="L20" s="70">
        <v>4.575</v>
      </c>
      <c r="M20" s="70">
        <v>2.614</v>
      </c>
      <c r="N20" s="70">
        <v>84.746</v>
      </c>
      <c r="O20" s="70">
        <v>11.864</v>
      </c>
      <c r="P20" s="70">
        <v>3.39</v>
      </c>
    </row>
    <row r="21" spans="1:16" ht="15" customHeight="1">
      <c r="A21" s="21" t="s">
        <v>246</v>
      </c>
      <c r="B21" s="70">
        <v>100</v>
      </c>
      <c r="C21" s="70">
        <v>0</v>
      </c>
      <c r="D21" s="70">
        <v>0</v>
      </c>
      <c r="E21" s="70">
        <v>78.947</v>
      </c>
      <c r="F21" s="70">
        <v>5.263</v>
      </c>
      <c r="G21" s="70">
        <v>15.789</v>
      </c>
      <c r="H21" s="70">
        <v>87.5</v>
      </c>
      <c r="I21" s="70">
        <v>0</v>
      </c>
      <c r="J21" s="70">
        <v>12.5</v>
      </c>
      <c r="K21" s="70">
        <v>87.097</v>
      </c>
      <c r="L21" s="70">
        <v>6.452</v>
      </c>
      <c r="M21" s="70">
        <v>6.452</v>
      </c>
      <c r="N21" s="70">
        <v>78.571</v>
      </c>
      <c r="O21" s="70">
        <v>0</v>
      </c>
      <c r="P21" s="70">
        <v>21.429</v>
      </c>
    </row>
    <row r="22" spans="1:16" ht="15" customHeight="1">
      <c r="A22" s="21" t="s">
        <v>306</v>
      </c>
      <c r="B22" s="70">
        <v>80.702</v>
      </c>
      <c r="C22" s="70">
        <v>7.018</v>
      </c>
      <c r="D22" s="70">
        <v>12.281</v>
      </c>
      <c r="E22" s="70">
        <v>73.529</v>
      </c>
      <c r="F22" s="70">
        <v>9.804</v>
      </c>
      <c r="G22" s="70">
        <v>16.667</v>
      </c>
      <c r="H22" s="70">
        <v>75.949</v>
      </c>
      <c r="I22" s="70">
        <v>5.063</v>
      </c>
      <c r="J22" s="70">
        <v>18.987</v>
      </c>
      <c r="K22" s="70">
        <v>67.114</v>
      </c>
      <c r="L22" s="70">
        <v>8.054</v>
      </c>
      <c r="M22" s="70">
        <v>24.832</v>
      </c>
      <c r="N22" s="70">
        <v>32.787</v>
      </c>
      <c r="O22" s="70">
        <v>8.197</v>
      </c>
      <c r="P22" s="70">
        <v>59.016</v>
      </c>
    </row>
    <row r="23" spans="1:16" ht="15" customHeight="1">
      <c r="A23" s="23" t="s">
        <v>307</v>
      </c>
      <c r="B23" s="79">
        <v>87.189</v>
      </c>
      <c r="C23" s="79">
        <v>3.483</v>
      </c>
      <c r="D23" s="79">
        <v>9.328</v>
      </c>
      <c r="E23" s="79">
        <v>75.945</v>
      </c>
      <c r="F23" s="79">
        <v>11.141</v>
      </c>
      <c r="G23" s="79">
        <v>12.913</v>
      </c>
      <c r="H23" s="79">
        <v>77.826</v>
      </c>
      <c r="I23" s="79">
        <v>8</v>
      </c>
      <c r="J23" s="79">
        <v>14.174</v>
      </c>
      <c r="K23" s="79">
        <v>80.734</v>
      </c>
      <c r="L23" s="79">
        <v>9.064</v>
      </c>
      <c r="M23" s="79">
        <v>10.202</v>
      </c>
      <c r="N23" s="79">
        <v>62.552</v>
      </c>
      <c r="O23" s="79">
        <v>12.657</v>
      </c>
      <c r="P23" s="79">
        <v>24.791</v>
      </c>
    </row>
    <row r="24" spans="1:16" ht="15" customHeight="1">
      <c r="A24" s="24" t="s">
        <v>249</v>
      </c>
      <c r="B24" s="98"/>
      <c r="C24" s="98"/>
      <c r="D24" s="98"/>
      <c r="E24" s="99"/>
      <c r="F24" s="99"/>
      <c r="G24" s="99"/>
      <c r="H24" s="99"/>
      <c r="I24" s="99"/>
      <c r="J24" s="99"/>
      <c r="K24" s="99"/>
      <c r="L24" s="99"/>
      <c r="M24" s="99"/>
      <c r="N24" s="99"/>
      <c r="O24" s="99"/>
      <c r="P24" s="99"/>
    </row>
    <row r="25" spans="1:16" ht="15" customHeight="1">
      <c r="A25" s="21" t="s">
        <v>308</v>
      </c>
      <c r="B25" s="70">
        <v>88.827</v>
      </c>
      <c r="C25" s="70">
        <v>3.911</v>
      </c>
      <c r="D25" s="70">
        <v>7.263</v>
      </c>
      <c r="E25" s="70">
        <v>86.574</v>
      </c>
      <c r="F25" s="70">
        <v>6.944</v>
      </c>
      <c r="G25" s="70">
        <v>6.481</v>
      </c>
      <c r="H25" s="70">
        <v>90.873</v>
      </c>
      <c r="I25" s="70">
        <v>3.571</v>
      </c>
      <c r="J25" s="70">
        <v>5.556</v>
      </c>
      <c r="K25" s="70">
        <v>89.894</v>
      </c>
      <c r="L25" s="70">
        <v>6.56</v>
      </c>
      <c r="M25" s="70">
        <v>3.546</v>
      </c>
      <c r="N25" s="70">
        <v>79.372</v>
      </c>
      <c r="O25" s="70">
        <v>12.108</v>
      </c>
      <c r="P25" s="70">
        <v>8.52</v>
      </c>
    </row>
    <row r="26" spans="1:16" ht="15" customHeight="1">
      <c r="A26" s="21" t="s">
        <v>309</v>
      </c>
      <c r="B26" s="70"/>
      <c r="C26" s="70"/>
      <c r="D26" s="70"/>
      <c r="E26" s="70"/>
      <c r="F26" s="70"/>
      <c r="G26" s="70"/>
      <c r="H26" s="70"/>
      <c r="I26" s="70"/>
      <c r="J26" s="70"/>
      <c r="K26" s="70"/>
      <c r="L26" s="70"/>
      <c r="M26" s="70"/>
      <c r="N26" s="70"/>
      <c r="O26" s="70"/>
      <c r="P26" s="70"/>
    </row>
    <row r="27" spans="1:16" ht="15" customHeight="1">
      <c r="A27" s="25" t="s">
        <v>250</v>
      </c>
      <c r="B27" s="70">
        <v>85.915</v>
      </c>
      <c r="C27" s="70">
        <v>2.817</v>
      </c>
      <c r="D27" s="70">
        <v>11.268</v>
      </c>
      <c r="E27" s="70">
        <v>71.318</v>
      </c>
      <c r="F27" s="70">
        <v>16.667</v>
      </c>
      <c r="G27" s="70">
        <v>12.016</v>
      </c>
      <c r="H27" s="70">
        <v>71.154</v>
      </c>
      <c r="I27" s="70">
        <v>10.577</v>
      </c>
      <c r="J27" s="70">
        <v>18.269</v>
      </c>
      <c r="K27" s="70">
        <v>78.571</v>
      </c>
      <c r="L27" s="70">
        <v>14.286</v>
      </c>
      <c r="M27" s="70">
        <v>7.143</v>
      </c>
      <c r="N27" s="70">
        <v>60.674</v>
      </c>
      <c r="O27" s="70">
        <v>13.483</v>
      </c>
      <c r="P27" s="70">
        <v>25.843</v>
      </c>
    </row>
    <row r="28" spans="1:16" ht="15" customHeight="1">
      <c r="A28" s="25" t="s">
        <v>251</v>
      </c>
      <c r="B28" s="70">
        <v>88.636</v>
      </c>
      <c r="C28" s="70">
        <v>4.545</v>
      </c>
      <c r="D28" s="70">
        <v>6.818</v>
      </c>
      <c r="E28" s="70">
        <v>79.567</v>
      </c>
      <c r="F28" s="70">
        <v>11.455</v>
      </c>
      <c r="G28" s="70">
        <v>8.978</v>
      </c>
      <c r="H28" s="70">
        <v>82.031</v>
      </c>
      <c r="I28" s="70">
        <v>11.719</v>
      </c>
      <c r="J28" s="70">
        <v>6.25</v>
      </c>
      <c r="K28" s="70">
        <v>82.657</v>
      </c>
      <c r="L28" s="70">
        <v>10.701</v>
      </c>
      <c r="M28" s="70">
        <v>6.642</v>
      </c>
      <c r="N28" s="70">
        <v>66.055</v>
      </c>
      <c r="O28" s="70">
        <v>19.266</v>
      </c>
      <c r="P28" s="70">
        <v>14.679</v>
      </c>
    </row>
    <row r="29" spans="1:16" ht="15" customHeight="1">
      <c r="A29" s="25" t="s">
        <v>252</v>
      </c>
      <c r="B29" s="70">
        <v>83.333</v>
      </c>
      <c r="C29" s="70">
        <v>5</v>
      </c>
      <c r="D29" s="70">
        <v>11.667</v>
      </c>
      <c r="E29" s="70">
        <v>79.458</v>
      </c>
      <c r="F29" s="70">
        <v>9.932</v>
      </c>
      <c r="G29" s="70">
        <v>10.609</v>
      </c>
      <c r="H29" s="70">
        <v>81.977</v>
      </c>
      <c r="I29" s="70">
        <v>7.558</v>
      </c>
      <c r="J29" s="70">
        <v>10.465</v>
      </c>
      <c r="K29" s="70">
        <v>83.733</v>
      </c>
      <c r="L29" s="70">
        <v>9.067</v>
      </c>
      <c r="M29" s="70">
        <v>7.2</v>
      </c>
      <c r="N29" s="70">
        <v>65.517</v>
      </c>
      <c r="O29" s="70">
        <v>14.483</v>
      </c>
      <c r="P29" s="70">
        <v>20</v>
      </c>
    </row>
    <row r="30" spans="1:16" ht="15" customHeight="1">
      <c r="A30" s="25" t="s">
        <v>253</v>
      </c>
      <c r="B30" s="70">
        <v>87.572</v>
      </c>
      <c r="C30" s="70">
        <v>2.601</v>
      </c>
      <c r="D30" s="70">
        <v>9.827</v>
      </c>
      <c r="E30" s="70">
        <v>69.279</v>
      </c>
      <c r="F30" s="70">
        <v>12.51</v>
      </c>
      <c r="G30" s="70">
        <v>18.211</v>
      </c>
      <c r="H30" s="70">
        <v>70.04</v>
      </c>
      <c r="I30" s="70">
        <v>8.907</v>
      </c>
      <c r="J30" s="70">
        <v>21.053</v>
      </c>
      <c r="K30" s="70">
        <v>74.055</v>
      </c>
      <c r="L30" s="70">
        <v>8.929</v>
      </c>
      <c r="M30" s="70">
        <v>17.017</v>
      </c>
      <c r="N30" s="70">
        <v>51.282</v>
      </c>
      <c r="O30" s="70">
        <v>10.256</v>
      </c>
      <c r="P30" s="70">
        <v>38.462</v>
      </c>
    </row>
    <row r="31" spans="1:16" ht="15" customHeight="1">
      <c r="A31" s="23" t="s">
        <v>307</v>
      </c>
      <c r="B31" s="74">
        <v>87.189</v>
      </c>
      <c r="C31" s="74">
        <v>3.483</v>
      </c>
      <c r="D31" s="74">
        <v>9.328</v>
      </c>
      <c r="E31" s="74">
        <v>75.945</v>
      </c>
      <c r="F31" s="74">
        <v>11.141</v>
      </c>
      <c r="G31" s="74">
        <v>12.913</v>
      </c>
      <c r="H31" s="74">
        <v>77.826</v>
      </c>
      <c r="I31" s="74">
        <v>8</v>
      </c>
      <c r="J31" s="74">
        <v>14.174</v>
      </c>
      <c r="K31" s="74">
        <v>80.734</v>
      </c>
      <c r="L31" s="74">
        <v>9.064</v>
      </c>
      <c r="M31" s="74">
        <v>10.202</v>
      </c>
      <c r="N31" s="74">
        <v>62.552</v>
      </c>
      <c r="O31" s="74">
        <v>12.657</v>
      </c>
      <c r="P31" s="74">
        <v>24.791</v>
      </c>
    </row>
    <row r="32" spans="1:16" ht="15" customHeight="1">
      <c r="A32" s="2" t="s">
        <v>254</v>
      </c>
      <c r="E32" s="2"/>
      <c r="F32" s="2"/>
      <c r="G32" s="9"/>
      <c r="H32" s="9"/>
      <c r="I32" s="9"/>
      <c r="J32" s="40"/>
      <c r="K32" s="40"/>
      <c r="L32" s="40"/>
      <c r="M32" s="2"/>
      <c r="N32" s="2"/>
      <c r="O32" s="2"/>
      <c r="P32" s="2"/>
    </row>
    <row r="33" ht="11.25">
      <c r="A33" s="2" t="s">
        <v>375</v>
      </c>
    </row>
    <row r="35" spans="2:16" ht="11.25">
      <c r="B35" s="17"/>
      <c r="C35" s="17"/>
      <c r="D35" s="17"/>
      <c r="E35" s="17"/>
      <c r="F35" s="17"/>
      <c r="G35" s="17"/>
      <c r="H35" s="17"/>
      <c r="I35" s="17"/>
      <c r="J35" s="17"/>
      <c r="K35" s="17"/>
      <c r="L35" s="17"/>
      <c r="M35" s="17"/>
      <c r="N35" s="17"/>
      <c r="O35" s="17"/>
      <c r="P35" s="17"/>
    </row>
    <row r="37" ht="11.25">
      <c r="F37" s="58"/>
    </row>
  </sheetData>
  <mergeCells count="8">
    <mergeCell ref="A3:I3"/>
    <mergeCell ref="A4:K4"/>
    <mergeCell ref="N6:P6"/>
    <mergeCell ref="B6:D6"/>
    <mergeCell ref="E6:G6"/>
    <mergeCell ref="H6:J6"/>
    <mergeCell ref="K6:M6"/>
    <mergeCell ref="O4:P4"/>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 &amp;"Myriad Pro,Normal"Informe Anual  de Gobierno Corporativo</oddFooter>
  </headerFooter>
</worksheet>
</file>

<file path=xl/worksheets/sheet5.xml><?xml version="1.0" encoding="utf-8"?>
<worksheet xmlns="http://schemas.openxmlformats.org/spreadsheetml/2006/main" xmlns:r="http://schemas.openxmlformats.org/officeDocument/2006/relationships">
  <sheetPr codeName="Hoja5"/>
  <dimension ref="A1:O39"/>
  <sheetViews>
    <sheetView zoomScaleSheetLayoutView="100" workbookViewId="0" topLeftCell="A1">
      <selection activeCell="A39" sqref="A39"/>
    </sheetView>
  </sheetViews>
  <sheetFormatPr defaultColWidth="11.421875" defaultRowHeight="12.75"/>
  <cols>
    <col min="1" max="1" width="60.7109375" style="2" customWidth="1"/>
    <col min="2" max="13" width="7.7109375" style="2" customWidth="1"/>
    <col min="14" max="16384" width="11.421875" style="2" customWidth="1"/>
  </cols>
  <sheetData>
    <row r="1" spans="4:13" ht="22.5" customHeight="1">
      <c r="D1" s="10"/>
      <c r="E1" s="10"/>
      <c r="F1" s="10"/>
      <c r="G1" s="9"/>
      <c r="H1" s="9"/>
      <c r="I1" s="9"/>
      <c r="J1" s="9"/>
      <c r="K1" s="9"/>
      <c r="L1" s="9"/>
      <c r="M1" s="9"/>
    </row>
    <row r="2" spans="1:9" s="18" customFormat="1" ht="13.5">
      <c r="A2" s="478"/>
      <c r="B2" s="478"/>
      <c r="C2" s="478"/>
      <c r="D2" s="478"/>
      <c r="E2" s="478"/>
      <c r="F2" s="478"/>
      <c r="G2" s="478"/>
      <c r="H2" s="478"/>
      <c r="I2" s="478"/>
    </row>
    <row r="3" spans="1:13" s="18" customFormat="1" ht="23.25" customHeight="1">
      <c r="A3" s="479" t="s">
        <v>439</v>
      </c>
      <c r="B3" s="479"/>
      <c r="C3" s="479"/>
      <c r="D3" s="479"/>
      <c r="E3" s="479"/>
      <c r="F3" s="479"/>
      <c r="G3" s="479"/>
      <c r="H3" s="479"/>
      <c r="I3" s="479"/>
      <c r="J3" s="205"/>
      <c r="K3" s="205"/>
      <c r="L3" s="205"/>
      <c r="M3" s="27" t="s">
        <v>440</v>
      </c>
    </row>
    <row r="4" s="18" customFormat="1" ht="11.25" customHeight="1"/>
    <row r="5" spans="1:13" s="37" customFormat="1" ht="22.5" customHeight="1">
      <c r="A5" s="467" t="s">
        <v>298</v>
      </c>
      <c r="B5" s="466" t="s">
        <v>441</v>
      </c>
      <c r="C5" s="466"/>
      <c r="D5" s="466"/>
      <c r="E5" s="477" t="s">
        <v>442</v>
      </c>
      <c r="F5" s="477"/>
      <c r="G5" s="477"/>
      <c r="H5" s="477"/>
      <c r="I5" s="477"/>
      <c r="J5" s="477"/>
      <c r="K5" s="477"/>
      <c r="L5" s="477"/>
      <c r="M5" s="477"/>
    </row>
    <row r="6" spans="1:13" ht="75.75" customHeight="1">
      <c r="A6" s="467"/>
      <c r="B6" s="462"/>
      <c r="C6" s="462"/>
      <c r="D6" s="462"/>
      <c r="E6" s="477" t="s">
        <v>436</v>
      </c>
      <c r="F6" s="477"/>
      <c r="G6" s="477"/>
      <c r="H6" s="477" t="s">
        <v>437</v>
      </c>
      <c r="I6" s="477"/>
      <c r="J6" s="477"/>
      <c r="K6" s="477" t="s">
        <v>438</v>
      </c>
      <c r="L6" s="477"/>
      <c r="M6" s="477"/>
    </row>
    <row r="7" spans="1:13" ht="13.5" customHeight="1">
      <c r="A7" s="29"/>
      <c r="B7" s="19">
        <v>2009</v>
      </c>
      <c r="C7" s="19">
        <v>2008</v>
      </c>
      <c r="D7" s="19">
        <v>2007</v>
      </c>
      <c r="E7" s="19">
        <v>2009</v>
      </c>
      <c r="F7" s="19">
        <v>2008</v>
      </c>
      <c r="G7" s="19">
        <v>2007</v>
      </c>
      <c r="H7" s="19">
        <v>2009</v>
      </c>
      <c r="I7" s="19">
        <v>2008</v>
      </c>
      <c r="J7" s="19">
        <v>2007</v>
      </c>
      <c r="K7" s="19">
        <v>2009</v>
      </c>
      <c r="L7" s="19">
        <v>2008</v>
      </c>
      <c r="M7" s="19">
        <v>2007</v>
      </c>
    </row>
    <row r="8" spans="1:14" ht="19.5" customHeight="1">
      <c r="A8" s="20" t="s">
        <v>239</v>
      </c>
      <c r="B8" s="79">
        <v>33.3</v>
      </c>
      <c r="C8" s="79">
        <v>34.36</v>
      </c>
      <c r="D8" s="79">
        <v>34.82910204081634</v>
      </c>
      <c r="E8" s="114">
        <v>4.398214120312977</v>
      </c>
      <c r="F8" s="114">
        <v>4.9612765641084335</v>
      </c>
      <c r="G8" s="114">
        <v>4.7150068027210885</v>
      </c>
      <c r="H8" s="114">
        <v>21.70584115887574</v>
      </c>
      <c r="I8" s="114">
        <v>24.107049695562473</v>
      </c>
      <c r="J8" s="114">
        <v>25.12292517006803</v>
      </c>
      <c r="K8" s="114">
        <v>7.195944720811278</v>
      </c>
      <c r="L8" s="114">
        <v>5.291673740329089</v>
      </c>
      <c r="M8" s="115">
        <v>4.991170068027212</v>
      </c>
      <c r="N8" s="202"/>
    </row>
    <row r="9" spans="1:14" ht="15" customHeight="1">
      <c r="A9" s="21" t="s">
        <v>240</v>
      </c>
      <c r="B9" s="70">
        <v>44.6064</v>
      </c>
      <c r="C9" s="70">
        <v>47.50226666666667</v>
      </c>
      <c r="D9" s="70">
        <v>51.93164705882352</v>
      </c>
      <c r="E9" s="116">
        <v>0</v>
      </c>
      <c r="F9" s="116">
        <v>0.46720000000000006</v>
      </c>
      <c r="G9" s="116">
        <v>1.5351764705882351</v>
      </c>
      <c r="H9" s="116">
        <v>28.87026666666667</v>
      </c>
      <c r="I9" s="116">
        <v>35.319066666666664</v>
      </c>
      <c r="J9" s="116">
        <v>40.287470588235294</v>
      </c>
      <c r="K9" s="116">
        <v>15.736133333333333</v>
      </c>
      <c r="L9" s="116">
        <v>11.716000000000003</v>
      </c>
      <c r="M9" s="117">
        <v>10.109</v>
      </c>
      <c r="N9" s="202"/>
    </row>
    <row r="10" spans="1:14" ht="15" customHeight="1">
      <c r="A10" s="21" t="s">
        <v>300</v>
      </c>
      <c r="B10" s="70">
        <v>32.058937500000006</v>
      </c>
      <c r="C10" s="70">
        <v>32.5604</v>
      </c>
      <c r="D10" s="70">
        <v>30.443705882352933</v>
      </c>
      <c r="E10" s="116">
        <v>3.0848750000000007</v>
      </c>
      <c r="F10" s="116">
        <v>3.1813529411764705</v>
      </c>
      <c r="G10" s="116">
        <v>2.712764705882353</v>
      </c>
      <c r="H10" s="116">
        <v>27.021187500000007</v>
      </c>
      <c r="I10" s="116">
        <v>27.300341176470585</v>
      </c>
      <c r="J10" s="116">
        <v>25.82288235294118</v>
      </c>
      <c r="K10" s="116">
        <v>1.9528750000000001</v>
      </c>
      <c r="L10" s="116">
        <v>2.078705882352941</v>
      </c>
      <c r="M10" s="117">
        <v>1.9080588235294116</v>
      </c>
      <c r="N10" s="202"/>
    </row>
    <row r="11" spans="1:14" ht="15" customHeight="1">
      <c r="A11" s="21" t="s">
        <v>301</v>
      </c>
      <c r="B11" s="70">
        <v>22.678166666666666</v>
      </c>
      <c r="C11" s="70">
        <v>29.959545454545456</v>
      </c>
      <c r="D11" s="70">
        <v>26.064666666666668</v>
      </c>
      <c r="E11" s="116">
        <v>4.031666666666667</v>
      </c>
      <c r="F11" s="116">
        <v>3.4598181818181826</v>
      </c>
      <c r="G11" s="116">
        <v>1.8501666666666667</v>
      </c>
      <c r="H11" s="116">
        <v>17.169</v>
      </c>
      <c r="I11" s="116">
        <v>24.904818181818182</v>
      </c>
      <c r="J11" s="116">
        <v>22.922250000000002</v>
      </c>
      <c r="K11" s="116">
        <v>1.4775</v>
      </c>
      <c r="L11" s="116">
        <v>1.5949090909090908</v>
      </c>
      <c r="M11" s="117">
        <v>1.29225</v>
      </c>
      <c r="N11" s="202"/>
    </row>
    <row r="12" spans="1:14" ht="15" customHeight="1">
      <c r="A12" s="21" t="s">
        <v>241</v>
      </c>
      <c r="B12" s="70">
        <v>19.535555555555554</v>
      </c>
      <c r="C12" s="70">
        <v>21.095</v>
      </c>
      <c r="D12" s="70">
        <v>20.27744444444444</v>
      </c>
      <c r="E12" s="116">
        <v>3.8257777777777764</v>
      </c>
      <c r="F12" s="116">
        <v>3.562888888888889</v>
      </c>
      <c r="G12" s="116">
        <v>3.022444444444444</v>
      </c>
      <c r="H12" s="116">
        <v>15.169888888888886</v>
      </c>
      <c r="I12" s="116">
        <v>15.889222222222225</v>
      </c>
      <c r="J12" s="116">
        <v>15.976888888888887</v>
      </c>
      <c r="K12" s="116">
        <v>0.5398888888888886</v>
      </c>
      <c r="L12" s="116">
        <v>1.642888888888889</v>
      </c>
      <c r="M12" s="117">
        <v>1.2781111111111112</v>
      </c>
      <c r="N12" s="202"/>
    </row>
    <row r="13" spans="1:14" ht="15" customHeight="1">
      <c r="A13" s="21" t="s">
        <v>302</v>
      </c>
      <c r="B13" s="70">
        <v>30.096692307692308</v>
      </c>
      <c r="C13" s="70">
        <v>30.764600000000005</v>
      </c>
      <c r="D13" s="70">
        <v>33.57373333333333</v>
      </c>
      <c r="E13" s="116">
        <v>8.31423076923077</v>
      </c>
      <c r="F13" s="116">
        <v>8.978466666666668</v>
      </c>
      <c r="G13" s="116">
        <v>8.9406</v>
      </c>
      <c r="H13" s="116">
        <v>12.231923076923078</v>
      </c>
      <c r="I13" s="116">
        <v>14.71226666666667</v>
      </c>
      <c r="J13" s="116">
        <v>15.287</v>
      </c>
      <c r="K13" s="116">
        <v>9.55053846153846</v>
      </c>
      <c r="L13" s="116">
        <v>7.073866666666669</v>
      </c>
      <c r="M13" s="117">
        <v>9.346133333333334</v>
      </c>
      <c r="N13" s="202"/>
    </row>
    <row r="14" spans="1:14" ht="15" customHeight="1">
      <c r="A14" s="21" t="s">
        <v>242</v>
      </c>
      <c r="B14" s="70">
        <v>32.38400000000001</v>
      </c>
      <c r="C14" s="70">
        <v>27.191615384615382</v>
      </c>
      <c r="D14" s="70">
        <v>27.663583333333335</v>
      </c>
      <c r="E14" s="116">
        <v>4.636454545454546</v>
      </c>
      <c r="F14" s="116">
        <v>1.3376923076923077</v>
      </c>
      <c r="G14" s="116">
        <v>0.41683333333333333</v>
      </c>
      <c r="H14" s="116">
        <v>16.97354545454546</v>
      </c>
      <c r="I14" s="116">
        <v>16.67276923076923</v>
      </c>
      <c r="J14" s="116">
        <v>20.99575</v>
      </c>
      <c r="K14" s="116">
        <v>10.774000000000004</v>
      </c>
      <c r="L14" s="116">
        <v>9.181153846153844</v>
      </c>
      <c r="M14" s="117">
        <v>6.251</v>
      </c>
      <c r="N14" s="202"/>
    </row>
    <row r="15" spans="1:14" ht="15" customHeight="1">
      <c r="A15" s="21" t="s">
        <v>303</v>
      </c>
      <c r="B15" s="70">
        <v>22.695846153846155</v>
      </c>
      <c r="C15" s="70">
        <v>24.539692307692306</v>
      </c>
      <c r="D15" s="70">
        <v>25.7375</v>
      </c>
      <c r="E15" s="116">
        <v>9.387461538461539</v>
      </c>
      <c r="F15" s="116">
        <v>7.41353846153846</v>
      </c>
      <c r="G15" s="116">
        <v>6.938071428571429</v>
      </c>
      <c r="H15" s="116">
        <v>9.603461538461536</v>
      </c>
      <c r="I15" s="116">
        <v>11.014846153846154</v>
      </c>
      <c r="J15" s="116">
        <v>13.737785714285716</v>
      </c>
      <c r="K15" s="116">
        <v>3.7049230769230768</v>
      </c>
      <c r="L15" s="116">
        <v>6.111307692307692</v>
      </c>
      <c r="M15" s="117">
        <v>5.061642857142857</v>
      </c>
      <c r="N15" s="202"/>
    </row>
    <row r="16" spans="1:14" ht="15" customHeight="1">
      <c r="A16" s="21" t="s">
        <v>243</v>
      </c>
      <c r="B16" s="70">
        <v>38.14021428571429</v>
      </c>
      <c r="C16" s="70">
        <v>38.81357142857143</v>
      </c>
      <c r="D16" s="70">
        <v>40.16906666666667</v>
      </c>
      <c r="E16" s="116">
        <v>0.7296428571428571</v>
      </c>
      <c r="F16" s="116">
        <v>0</v>
      </c>
      <c r="G16" s="116">
        <v>0.33666666666666667</v>
      </c>
      <c r="H16" s="116">
        <v>29.39685714285715</v>
      </c>
      <c r="I16" s="116">
        <v>32.5</v>
      </c>
      <c r="J16" s="116">
        <v>33.73866666666667</v>
      </c>
      <c r="K16" s="116">
        <v>8.013714285714286</v>
      </c>
      <c r="L16" s="116">
        <v>6.313571428571429</v>
      </c>
      <c r="M16" s="117">
        <v>6.093733333333334</v>
      </c>
      <c r="N16" s="202"/>
    </row>
    <row r="17" spans="1:14" ht="15" customHeight="1">
      <c r="A17" s="21" t="s">
        <v>244</v>
      </c>
      <c r="B17" s="70">
        <v>51.855</v>
      </c>
      <c r="C17" s="70">
        <v>58.189571428571426</v>
      </c>
      <c r="D17" s="70">
        <v>50.752374999999994</v>
      </c>
      <c r="E17" s="116">
        <v>0</v>
      </c>
      <c r="F17" s="116">
        <v>0</v>
      </c>
      <c r="G17" s="116">
        <v>0</v>
      </c>
      <c r="H17" s="116">
        <v>41.035</v>
      </c>
      <c r="I17" s="116">
        <v>50.20142857142857</v>
      </c>
      <c r="J17" s="116">
        <v>42.6955</v>
      </c>
      <c r="K17" s="116">
        <v>10.82</v>
      </c>
      <c r="L17" s="116">
        <v>7.988142857142856</v>
      </c>
      <c r="M17" s="117">
        <v>8.056875</v>
      </c>
      <c r="N17" s="202"/>
    </row>
    <row r="18" spans="1:14" ht="15" customHeight="1">
      <c r="A18" s="21" t="s">
        <v>304</v>
      </c>
      <c r="B18" s="70">
        <v>38.39673076923077</v>
      </c>
      <c r="C18" s="70">
        <v>36.10385185185185</v>
      </c>
      <c r="D18" s="70">
        <v>36.42053571428571</v>
      </c>
      <c r="E18" s="116">
        <v>13.129192307692309</v>
      </c>
      <c r="F18" s="116">
        <v>11.84859259259259</v>
      </c>
      <c r="G18" s="116">
        <v>11.792607142857142</v>
      </c>
      <c r="H18" s="116">
        <v>23.31326923076923</v>
      </c>
      <c r="I18" s="116">
        <v>22.272555555555556</v>
      </c>
      <c r="J18" s="116">
        <v>22.468142857142855</v>
      </c>
      <c r="K18" s="116">
        <v>1.9542692307692304</v>
      </c>
      <c r="L18" s="116">
        <v>1.9827037037037034</v>
      </c>
      <c r="M18" s="117">
        <v>2.1597857142857144</v>
      </c>
      <c r="N18" s="202"/>
    </row>
    <row r="19" spans="1:14" ht="19.5" customHeight="1">
      <c r="A19" s="22" t="s">
        <v>245</v>
      </c>
      <c r="B19" s="79">
        <v>39.1</v>
      </c>
      <c r="C19" s="72">
        <v>40.9</v>
      </c>
      <c r="D19" s="72">
        <v>32.91496153846154</v>
      </c>
      <c r="E19" s="118">
        <v>1.1987505673420464</v>
      </c>
      <c r="F19" s="118">
        <v>1.8246856809007859</v>
      </c>
      <c r="G19" s="118">
        <v>2.831884615384615</v>
      </c>
      <c r="H19" s="118">
        <v>36.055435660502525</v>
      </c>
      <c r="I19" s="118">
        <v>37.19705980454642</v>
      </c>
      <c r="J19" s="118">
        <v>27.701115384615385</v>
      </c>
      <c r="K19" s="118">
        <v>1.8458137721554342</v>
      </c>
      <c r="L19" s="118">
        <v>1.8782545145527936</v>
      </c>
      <c r="M19" s="119">
        <v>2.3819615384615385</v>
      </c>
      <c r="N19" s="202"/>
    </row>
    <row r="20" spans="1:14" ht="15" customHeight="1">
      <c r="A20" s="21" t="s">
        <v>305</v>
      </c>
      <c r="B20" s="70">
        <v>27.320444444444448</v>
      </c>
      <c r="C20" s="70">
        <v>34.1632</v>
      </c>
      <c r="D20" s="70">
        <v>19.631857142857143</v>
      </c>
      <c r="E20" s="116">
        <v>1.7162222222222228</v>
      </c>
      <c r="F20" s="116">
        <v>1.4786000000000001</v>
      </c>
      <c r="G20" s="116">
        <v>19.631857142857143</v>
      </c>
      <c r="H20" s="116">
        <v>22.439000000000004</v>
      </c>
      <c r="I20" s="116">
        <v>29.569100000000006</v>
      </c>
      <c r="J20" s="116">
        <v>15.799500000000004</v>
      </c>
      <c r="K20" s="116">
        <v>3.165222222222223</v>
      </c>
      <c r="L20" s="116">
        <v>3.1155000000000004</v>
      </c>
      <c r="M20" s="117">
        <v>1.652642857142857</v>
      </c>
      <c r="N20" s="202"/>
    </row>
    <row r="21" spans="1:14" ht="15" customHeight="1">
      <c r="A21" s="21" t="s">
        <v>246</v>
      </c>
      <c r="B21" s="70">
        <v>70.446</v>
      </c>
      <c r="C21" s="70">
        <v>70.3485</v>
      </c>
      <c r="D21" s="70">
        <v>67.99549999999999</v>
      </c>
      <c r="E21" s="70">
        <v>0</v>
      </c>
      <c r="F21" s="70">
        <v>0</v>
      </c>
      <c r="G21" s="70">
        <v>67.99549999999999</v>
      </c>
      <c r="H21" s="70">
        <v>70.446</v>
      </c>
      <c r="I21" s="70">
        <v>70.3485</v>
      </c>
      <c r="J21" s="70">
        <v>67.99549999999999</v>
      </c>
      <c r="K21" s="70">
        <v>0</v>
      </c>
      <c r="L21" s="70">
        <v>0</v>
      </c>
      <c r="M21" s="70">
        <v>0</v>
      </c>
      <c r="N21" s="202"/>
    </row>
    <row r="22" spans="1:14" ht="15" customHeight="1">
      <c r="A22" s="21" t="s">
        <v>306</v>
      </c>
      <c r="B22" s="70">
        <v>42.954</v>
      </c>
      <c r="C22" s="70">
        <v>41.73372727272727</v>
      </c>
      <c r="D22" s="70">
        <v>44.4952</v>
      </c>
      <c r="E22" s="116">
        <v>0.9907272727272726</v>
      </c>
      <c r="F22" s="116">
        <v>2.4739090909090904</v>
      </c>
      <c r="G22" s="116">
        <v>44.4952</v>
      </c>
      <c r="H22" s="116">
        <v>40.86536363636363</v>
      </c>
      <c r="I22" s="116">
        <v>38.161909090909084</v>
      </c>
      <c r="J22" s="116">
        <v>36.304500000000004</v>
      </c>
      <c r="K22" s="116">
        <v>1.0979090909090907</v>
      </c>
      <c r="L22" s="116">
        <v>1.0979090909090907</v>
      </c>
      <c r="M22" s="117">
        <v>3.8793999999999995</v>
      </c>
      <c r="N22" s="202"/>
    </row>
    <row r="23" spans="1:14" ht="19.5" customHeight="1">
      <c r="A23" s="23" t="s">
        <v>307</v>
      </c>
      <c r="B23" s="84">
        <v>34.1</v>
      </c>
      <c r="C23" s="74">
        <v>35.28273048780488</v>
      </c>
      <c r="D23" s="74">
        <v>34.54142774566474</v>
      </c>
      <c r="E23" s="74">
        <v>5.068295397613569</v>
      </c>
      <c r="F23" s="74">
        <v>4.521762195121951</v>
      </c>
      <c r="G23" s="74">
        <v>4.43199421965318</v>
      </c>
      <c r="H23" s="74">
        <v>23.661263054991533</v>
      </c>
      <c r="I23" s="74">
        <v>25.947614634146348</v>
      </c>
      <c r="J23" s="74">
        <v>25.510398843930634</v>
      </c>
      <c r="K23" s="74">
        <v>5.3704415473949</v>
      </c>
      <c r="L23" s="74">
        <v>4.813353658536586</v>
      </c>
      <c r="M23" s="74">
        <v>4.599034682080926</v>
      </c>
      <c r="N23" s="202"/>
    </row>
    <row r="24" spans="1:14" ht="19.5" customHeight="1">
      <c r="A24" s="24" t="s">
        <v>249</v>
      </c>
      <c r="B24" s="6"/>
      <c r="C24" s="24"/>
      <c r="D24" s="79"/>
      <c r="F24" s="114"/>
      <c r="G24" s="114"/>
      <c r="I24" s="114"/>
      <c r="J24" s="114"/>
      <c r="L24" s="114"/>
      <c r="M24" s="115"/>
      <c r="N24" s="202"/>
    </row>
    <row r="25" spans="1:14" ht="15" customHeight="1">
      <c r="A25" s="21" t="s">
        <v>308</v>
      </c>
      <c r="B25" s="70">
        <v>37.957470588235296</v>
      </c>
      <c r="C25" s="70">
        <v>41.57962857142855</v>
      </c>
      <c r="D25" s="70">
        <v>43.797914285714285</v>
      </c>
      <c r="E25" s="116">
        <v>1.1293529411764707</v>
      </c>
      <c r="F25" s="116">
        <v>1.0501714285714274</v>
      </c>
      <c r="G25" s="116">
        <v>4.239742857142857</v>
      </c>
      <c r="H25" s="116">
        <v>28.61726470588236</v>
      </c>
      <c r="I25" s="116">
        <v>32.23339999999998</v>
      </c>
      <c r="J25" s="116">
        <v>32.52214285714286</v>
      </c>
      <c r="K25" s="116">
        <v>8.210852941176471</v>
      </c>
      <c r="L25" s="116">
        <v>8.296057142857135</v>
      </c>
      <c r="M25" s="117">
        <v>7.036028571428569</v>
      </c>
      <c r="N25" s="202"/>
    </row>
    <row r="26" spans="1:14" ht="15" customHeight="1">
      <c r="A26" s="21" t="s">
        <v>309</v>
      </c>
      <c r="B26" s="6"/>
      <c r="C26" s="70"/>
      <c r="D26" s="70"/>
      <c r="E26" s="42"/>
      <c r="F26" s="42"/>
      <c r="G26" s="42"/>
      <c r="H26" s="42"/>
      <c r="I26" s="42"/>
      <c r="J26" s="42"/>
      <c r="K26" s="42"/>
      <c r="L26" s="42"/>
      <c r="M26" s="42"/>
      <c r="N26" s="202"/>
    </row>
    <row r="27" spans="1:14" ht="15" customHeight="1">
      <c r="A27" s="25" t="s">
        <v>250</v>
      </c>
      <c r="B27" s="70">
        <v>43.97985714285714</v>
      </c>
      <c r="C27" s="70">
        <v>40.86346666666667</v>
      </c>
      <c r="D27" s="70">
        <v>35.99744736842106</v>
      </c>
      <c r="E27" s="116">
        <v>0</v>
      </c>
      <c r="F27" s="116">
        <v>0</v>
      </c>
      <c r="G27" s="116">
        <v>1.9152105263157897</v>
      </c>
      <c r="H27" s="116">
        <v>33.45442857142857</v>
      </c>
      <c r="I27" s="116">
        <v>34.1856</v>
      </c>
      <c r="J27" s="116">
        <v>29.221263157894747</v>
      </c>
      <c r="K27" s="116">
        <v>10.525428571428572</v>
      </c>
      <c r="L27" s="116">
        <v>6.6778666666666675</v>
      </c>
      <c r="M27" s="117">
        <v>4.860973684210526</v>
      </c>
      <c r="N27" s="202"/>
    </row>
    <row r="28" spans="1:14" ht="15" customHeight="1">
      <c r="A28" s="25" t="s">
        <v>251</v>
      </c>
      <c r="B28" s="70">
        <v>24.523647058823528</v>
      </c>
      <c r="C28" s="70">
        <v>33.91121428571429</v>
      </c>
      <c r="D28" s="70">
        <v>31.473454545454537</v>
      </c>
      <c r="E28" s="70">
        <v>6.3309999999999995</v>
      </c>
      <c r="F28" s="70">
        <v>2.5497857142857145</v>
      </c>
      <c r="G28" s="70">
        <v>5.521523809523811</v>
      </c>
      <c r="H28" s="70">
        <v>13.61729411764706</v>
      </c>
      <c r="I28" s="70">
        <v>29.243714285714287</v>
      </c>
      <c r="J28" s="70">
        <v>24.941238095238095</v>
      </c>
      <c r="K28" s="70">
        <v>4.575352941176471</v>
      </c>
      <c r="L28" s="70">
        <v>2.1177142857142854</v>
      </c>
      <c r="M28" s="117">
        <v>1.2604761904761905</v>
      </c>
      <c r="N28" s="202"/>
    </row>
    <row r="29" spans="1:14" ht="15" customHeight="1">
      <c r="A29" s="25" t="s">
        <v>252</v>
      </c>
      <c r="B29" s="70">
        <v>35.42820833333334</v>
      </c>
      <c r="C29" s="70">
        <v>40.12951851851852</v>
      </c>
      <c r="D29" s="70">
        <v>29.28368181818181</v>
      </c>
      <c r="E29" s="116">
        <v>8.902541666666664</v>
      </c>
      <c r="F29" s="116">
        <v>7.658037037037038</v>
      </c>
      <c r="G29" s="116">
        <v>2.3298260869565217</v>
      </c>
      <c r="H29" s="116">
        <v>25.35866666666667</v>
      </c>
      <c r="I29" s="116">
        <v>27.888555555555556</v>
      </c>
      <c r="J29" s="116">
        <v>19.736826086956523</v>
      </c>
      <c r="K29" s="116">
        <v>1.1669999999999998</v>
      </c>
      <c r="L29" s="116">
        <v>4.5829259259259265</v>
      </c>
      <c r="M29" s="117">
        <v>7.08417391304348</v>
      </c>
      <c r="N29" s="202"/>
    </row>
    <row r="30" spans="1:14" ht="15" customHeight="1">
      <c r="A30" s="25" t="s">
        <v>253</v>
      </c>
      <c r="B30" s="70">
        <v>32.088</v>
      </c>
      <c r="C30" s="70">
        <v>29.587326027397275</v>
      </c>
      <c r="D30" s="70">
        <v>31.038928571428563</v>
      </c>
      <c r="E30" s="116">
        <v>6.440671641791046</v>
      </c>
      <c r="F30" s="116">
        <v>6.333547945205482</v>
      </c>
      <c r="G30" s="116">
        <v>6.714785714285717</v>
      </c>
      <c r="H30" s="116">
        <v>21.079194029850743</v>
      </c>
      <c r="I30" s="116">
        <v>19.891134246575355</v>
      </c>
      <c r="J30" s="116">
        <v>21.194696428571426</v>
      </c>
      <c r="K30" s="116">
        <v>4.56813432835821</v>
      </c>
      <c r="L30" s="116">
        <v>3.3626438356164416</v>
      </c>
      <c r="M30" s="117">
        <v>3.1294464285714283</v>
      </c>
      <c r="N30" s="202"/>
    </row>
    <row r="31" spans="1:15" ht="19.5" customHeight="1">
      <c r="A31" s="23" t="s">
        <v>307</v>
      </c>
      <c r="B31" s="84">
        <f>+B23</f>
        <v>34.1</v>
      </c>
      <c r="C31" s="74">
        <v>35.28273048780487</v>
      </c>
      <c r="D31" s="74">
        <v>34.541427745664734</v>
      </c>
      <c r="E31" s="120">
        <v>5.068295397613568</v>
      </c>
      <c r="F31" s="120">
        <v>4.5</v>
      </c>
      <c r="G31" s="120">
        <v>4.43199421965318</v>
      </c>
      <c r="H31" s="120">
        <v>23.66126305499153</v>
      </c>
      <c r="I31" s="120">
        <v>25.947614634146337</v>
      </c>
      <c r="J31" s="120">
        <v>25.5</v>
      </c>
      <c r="K31" s="120">
        <v>5.3704415473949005</v>
      </c>
      <c r="L31" s="120">
        <v>4.813353658536585</v>
      </c>
      <c r="M31" s="77">
        <v>4.599034682080925</v>
      </c>
      <c r="N31" s="202"/>
      <c r="O31" s="202"/>
    </row>
    <row r="32" spans="1:13" ht="12.75">
      <c r="A32" s="463" t="s">
        <v>247</v>
      </c>
      <c r="B32" s="464"/>
      <c r="C32" s="464"/>
      <c r="D32" s="464"/>
      <c r="E32" s="464"/>
      <c r="F32" s="464"/>
      <c r="G32" s="464"/>
      <c r="H32" s="464"/>
      <c r="I32" s="464"/>
      <c r="M32" s="52"/>
    </row>
    <row r="33" spans="1:9" ht="12.75">
      <c r="A33" s="480" t="s">
        <v>375</v>
      </c>
      <c r="B33" s="481"/>
      <c r="C33" s="481"/>
      <c r="D33" s="481"/>
      <c r="E33" s="481"/>
      <c r="F33" s="481"/>
      <c r="G33" s="481"/>
      <c r="H33" s="481"/>
      <c r="I33" s="481"/>
    </row>
    <row r="35" spans="2:13" ht="11.25">
      <c r="B35" s="17"/>
      <c r="C35" s="17"/>
      <c r="D35" s="17"/>
      <c r="F35" s="17"/>
      <c r="G35" s="17"/>
      <c r="H35" s="17"/>
      <c r="I35" s="17"/>
      <c r="J35" s="17"/>
      <c r="K35" s="17"/>
      <c r="L35" s="17"/>
      <c r="M35" s="17"/>
    </row>
    <row r="39" spans="2:13" ht="11.25">
      <c r="B39" s="17"/>
      <c r="C39" s="17"/>
      <c r="D39" s="17"/>
      <c r="E39" s="17"/>
      <c r="F39" s="17"/>
      <c r="G39" s="17"/>
      <c r="H39" s="17"/>
      <c r="I39" s="17"/>
      <c r="J39" s="17"/>
      <c r="K39" s="17"/>
      <c r="L39" s="17"/>
      <c r="M39" s="17"/>
    </row>
  </sheetData>
  <mergeCells count="10">
    <mergeCell ref="A33:I33"/>
    <mergeCell ref="A2:I2"/>
    <mergeCell ref="A3:I3"/>
    <mergeCell ref="A32:I32"/>
    <mergeCell ref="B5:D6"/>
    <mergeCell ref="A5:A6"/>
    <mergeCell ref="E5:M5"/>
    <mergeCell ref="E6:G6"/>
    <mergeCell ref="H6:J6"/>
    <mergeCell ref="K6:M6"/>
  </mergeCells>
  <printOptions horizontalCentered="1" verticalCentered="1"/>
  <pageMargins left="0" right="0" top="0.7874015748031497" bottom="0.7874015748031497" header="0.3937007874015748" footer="0"/>
  <pageSetup horizontalDpi="600" verticalDpi="600" orientation="landscape" paperSize="9" scale="85" r:id="rId1"/>
  <headerFooter alignWithMargins="0">
    <oddFooter>&amp;L&amp;"Myriad Pro,Semibold"&amp;8CNMV.&amp;"Myriad Pro,Normal" Informe Anual  de Gobierno Corporativo</oddFooter>
  </headerFooter>
</worksheet>
</file>

<file path=xl/worksheets/sheet6.xml><?xml version="1.0" encoding="utf-8"?>
<worksheet xmlns="http://schemas.openxmlformats.org/spreadsheetml/2006/main" xmlns:r="http://schemas.openxmlformats.org/officeDocument/2006/relationships">
  <sheetPr codeName="Hoja6">
    <pageSetUpPr fitToPage="1"/>
  </sheetPr>
  <dimension ref="A2:IV37"/>
  <sheetViews>
    <sheetView zoomScaleSheetLayoutView="100" workbookViewId="0" topLeftCell="A1">
      <selection activeCell="A39" sqref="A39"/>
    </sheetView>
  </sheetViews>
  <sheetFormatPr defaultColWidth="11.421875" defaultRowHeight="12.75"/>
  <cols>
    <col min="1" max="1" width="15.28125" style="266" bestFit="1" customWidth="1"/>
    <col min="2" max="28" width="5.7109375" style="266" customWidth="1"/>
    <col min="29" max="16384" width="11.421875" style="266" customWidth="1"/>
  </cols>
  <sheetData>
    <row r="2" spans="1:28" ht="13.5">
      <c r="A2" s="478"/>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339"/>
    </row>
    <row r="3" spans="1:28" s="339" customFormat="1" ht="22.5" customHeight="1">
      <c r="A3" s="479" t="s">
        <v>443</v>
      </c>
      <c r="B3" s="479"/>
      <c r="C3" s="479"/>
      <c r="D3" s="479"/>
      <c r="E3" s="479"/>
      <c r="F3" s="479"/>
      <c r="G3" s="479"/>
      <c r="H3" s="479"/>
      <c r="I3" s="479"/>
      <c r="J3" s="479"/>
      <c r="K3" s="479"/>
      <c r="L3" s="479"/>
      <c r="M3" s="479"/>
      <c r="N3" s="479"/>
      <c r="O3" s="479"/>
      <c r="P3" s="479"/>
      <c r="Q3" s="479"/>
      <c r="R3" s="479"/>
      <c r="S3" s="479"/>
      <c r="T3" s="479"/>
      <c r="U3" s="451"/>
      <c r="V3" s="451"/>
      <c r="W3" s="451"/>
      <c r="X3" s="340"/>
      <c r="Y3" s="340"/>
      <c r="Z3" s="340"/>
      <c r="AA3" s="340"/>
      <c r="AB3" s="27" t="s">
        <v>444</v>
      </c>
    </row>
    <row r="4" s="339" customFormat="1" ht="12" customHeight="1"/>
    <row r="5" spans="1:28" s="37" customFormat="1" ht="36" customHeight="1">
      <c r="A5" s="470"/>
      <c r="B5" s="470" t="s">
        <v>367</v>
      </c>
      <c r="C5" s="470"/>
      <c r="D5" s="470"/>
      <c r="E5" s="449" t="s">
        <v>445</v>
      </c>
      <c r="F5" s="449"/>
      <c r="G5" s="449"/>
      <c r="H5" s="449"/>
      <c r="I5" s="449"/>
      <c r="J5" s="449"/>
      <c r="K5" s="145"/>
      <c r="L5" s="449" t="s">
        <v>446</v>
      </c>
      <c r="M5" s="449"/>
      <c r="N5" s="449"/>
      <c r="O5" s="449"/>
      <c r="P5" s="449"/>
      <c r="Q5" s="145"/>
      <c r="R5" s="449" t="s">
        <v>447</v>
      </c>
      <c r="S5" s="449"/>
      <c r="T5" s="449"/>
      <c r="U5" s="449"/>
      <c r="V5" s="449"/>
      <c r="W5" s="449" t="s">
        <v>448</v>
      </c>
      <c r="X5" s="449"/>
      <c r="Y5" s="449"/>
      <c r="Z5" s="449"/>
      <c r="AA5" s="449"/>
      <c r="AB5" s="449"/>
    </row>
    <row r="6" spans="1:28" s="2" customFormat="1" ht="15.75" customHeight="1">
      <c r="A6" s="449"/>
      <c r="B6" s="449"/>
      <c r="C6" s="449"/>
      <c r="D6" s="449"/>
      <c r="E6" s="450" t="s">
        <v>381</v>
      </c>
      <c r="F6" s="450"/>
      <c r="G6" s="450"/>
      <c r="H6" s="450" t="s">
        <v>299</v>
      </c>
      <c r="I6" s="450"/>
      <c r="J6" s="450"/>
      <c r="K6" s="450" t="s">
        <v>381</v>
      </c>
      <c r="L6" s="450"/>
      <c r="M6" s="450"/>
      <c r="N6" s="450" t="s">
        <v>299</v>
      </c>
      <c r="O6" s="450"/>
      <c r="P6" s="450"/>
      <c r="Q6" s="450" t="s">
        <v>381</v>
      </c>
      <c r="R6" s="450"/>
      <c r="S6" s="450"/>
      <c r="T6" s="450" t="s">
        <v>299</v>
      </c>
      <c r="U6" s="450"/>
      <c r="V6" s="450"/>
      <c r="W6" s="450" t="s">
        <v>381</v>
      </c>
      <c r="X6" s="450"/>
      <c r="Y6" s="450"/>
      <c r="Z6" s="450" t="s">
        <v>299</v>
      </c>
      <c r="AA6" s="450"/>
      <c r="AB6" s="450"/>
    </row>
    <row r="7" spans="1:28" ht="15.75" customHeight="1">
      <c r="A7" s="201"/>
      <c r="B7" s="201">
        <v>2009</v>
      </c>
      <c r="C7" s="201">
        <v>2008</v>
      </c>
      <c r="D7" s="201">
        <v>2007</v>
      </c>
      <c r="E7" s="201">
        <v>2009</v>
      </c>
      <c r="F7" s="201">
        <v>2008</v>
      </c>
      <c r="G7" s="201">
        <v>2007</v>
      </c>
      <c r="H7" s="201">
        <v>2009</v>
      </c>
      <c r="I7" s="201">
        <v>2008</v>
      </c>
      <c r="J7" s="201">
        <v>2007</v>
      </c>
      <c r="K7" s="201">
        <v>2009</v>
      </c>
      <c r="L7" s="201">
        <v>2008</v>
      </c>
      <c r="M7" s="201">
        <v>2007</v>
      </c>
      <c r="N7" s="201">
        <v>2009</v>
      </c>
      <c r="O7" s="201">
        <v>2008</v>
      </c>
      <c r="P7" s="201">
        <v>2007</v>
      </c>
      <c r="Q7" s="201">
        <v>2009</v>
      </c>
      <c r="R7" s="201">
        <v>2008</v>
      </c>
      <c r="S7" s="201">
        <v>2007</v>
      </c>
      <c r="T7" s="201">
        <v>2009</v>
      </c>
      <c r="U7" s="201">
        <v>2008</v>
      </c>
      <c r="V7" s="201">
        <v>2007</v>
      </c>
      <c r="W7" s="201">
        <v>2009</v>
      </c>
      <c r="X7" s="201">
        <v>2008</v>
      </c>
      <c r="Y7" s="201">
        <v>2007</v>
      </c>
      <c r="Z7" s="201">
        <v>2009</v>
      </c>
      <c r="AA7" s="201">
        <v>2008</v>
      </c>
      <c r="AB7" s="201">
        <v>2007</v>
      </c>
    </row>
    <row r="8" spans="1:31" s="2" customFormat="1" ht="15.75" customHeight="1">
      <c r="A8" s="280" t="s">
        <v>449</v>
      </c>
      <c r="B8" s="121">
        <f>+B9+B10</f>
        <v>1409</v>
      </c>
      <c r="C8" s="121">
        <f>+C9+C10</f>
        <v>1460</v>
      </c>
      <c r="D8" s="63">
        <v>1476</v>
      </c>
      <c r="E8" s="121">
        <f>+E9+E10</f>
        <v>1246</v>
      </c>
      <c r="F8" s="121">
        <f>+F9+F10</f>
        <v>1280</v>
      </c>
      <c r="G8" s="63">
        <v>1293</v>
      </c>
      <c r="H8" s="122">
        <f>+E8/$B$8*100</f>
        <v>88.43151171043293</v>
      </c>
      <c r="I8" s="122">
        <f aca="true" t="shared" si="0" ref="I8:I17">+F8/C8*100</f>
        <v>87.67123287671232</v>
      </c>
      <c r="J8" s="122">
        <v>87.60162601626016</v>
      </c>
      <c r="K8" s="123">
        <f>+K9+K10</f>
        <v>124</v>
      </c>
      <c r="L8" s="123">
        <f>+L9+L10</f>
        <v>135</v>
      </c>
      <c r="M8" s="63">
        <v>133</v>
      </c>
      <c r="N8" s="122">
        <f>+K8/$B$8*100</f>
        <v>8.800567778566359</v>
      </c>
      <c r="O8" s="122">
        <f aca="true" t="shared" si="1" ref="O8:O17">+L8/C8*100</f>
        <v>9.246575342465754</v>
      </c>
      <c r="P8" s="122">
        <v>9.010840108401084</v>
      </c>
      <c r="Q8" s="123">
        <f>+Q9+Q10</f>
        <v>27</v>
      </c>
      <c r="R8" s="123">
        <f>+R9+R10</f>
        <v>29</v>
      </c>
      <c r="S8" s="63">
        <v>36</v>
      </c>
      <c r="T8" s="122">
        <f>+Q8/$B$8*100</f>
        <v>1.9162526614620299</v>
      </c>
      <c r="U8" s="122">
        <f>+R8/C8*100</f>
        <v>1.9863013698630139</v>
      </c>
      <c r="V8" s="122">
        <f>+S8/C8*100</f>
        <v>2.4657534246575343</v>
      </c>
      <c r="W8" s="123">
        <f>+W9+W10</f>
        <v>12</v>
      </c>
      <c r="X8" s="123">
        <f>+X9+X10</f>
        <v>16</v>
      </c>
      <c r="Y8" s="63">
        <v>14</v>
      </c>
      <c r="Z8" s="122">
        <f>+W8/$B$8*100</f>
        <v>0.8516678495386799</v>
      </c>
      <c r="AA8" s="122">
        <f>+X8/C8*100</f>
        <v>1.095890410958904</v>
      </c>
      <c r="AB8" s="122">
        <v>0.9485094850948509</v>
      </c>
      <c r="AC8" s="266"/>
      <c r="AD8" s="266"/>
      <c r="AE8" s="266"/>
    </row>
    <row r="9" spans="1:31" s="2" customFormat="1" ht="33" customHeight="1">
      <c r="A9" s="341" t="s">
        <v>450</v>
      </c>
      <c r="B9" s="80">
        <f>+E9+K9+Q9+W9</f>
        <v>1167</v>
      </c>
      <c r="C9" s="80">
        <f>+F9+L9+R9+X9</f>
        <v>1221</v>
      </c>
      <c r="D9" s="80">
        <v>1248</v>
      </c>
      <c r="E9" s="80">
        <v>1034</v>
      </c>
      <c r="F9" s="80">
        <v>1068</v>
      </c>
      <c r="G9" s="80">
        <v>1095</v>
      </c>
      <c r="H9" s="117">
        <f>+E9/$B$9*100</f>
        <v>88.6032562125107</v>
      </c>
      <c r="I9" s="117">
        <f t="shared" si="0"/>
        <v>87.46928746928747</v>
      </c>
      <c r="J9" s="117">
        <v>87.74038461538461</v>
      </c>
      <c r="K9" s="81">
        <v>106</v>
      </c>
      <c r="L9" s="81">
        <v>116</v>
      </c>
      <c r="M9" s="81">
        <v>112</v>
      </c>
      <c r="N9" s="117">
        <f>+K9/$B$9*100</f>
        <v>9.08311910882605</v>
      </c>
      <c r="O9" s="117">
        <f t="shared" si="1"/>
        <v>9.5004095004095</v>
      </c>
      <c r="P9" s="117">
        <v>8.974358974358974</v>
      </c>
      <c r="Q9" s="81">
        <v>19</v>
      </c>
      <c r="R9" s="81">
        <v>25</v>
      </c>
      <c r="S9" s="81">
        <v>31</v>
      </c>
      <c r="T9" s="117">
        <f>+Q9/$B$9*100</f>
        <v>1.6281062553556127</v>
      </c>
      <c r="U9" s="117">
        <f>+R9/C9*100</f>
        <v>2.0475020475020473</v>
      </c>
      <c r="V9" s="117">
        <v>2.483974358974359</v>
      </c>
      <c r="W9" s="81">
        <v>8</v>
      </c>
      <c r="X9" s="81">
        <v>12</v>
      </c>
      <c r="Y9" s="81">
        <v>10</v>
      </c>
      <c r="Z9" s="117">
        <f>+W9/$B$9*100</f>
        <v>0.6855184233076265</v>
      </c>
      <c r="AA9" s="117">
        <f>+X9/C9*100</f>
        <v>0.9828009828009828</v>
      </c>
      <c r="AB9" s="117">
        <v>0.8012820512820512</v>
      </c>
      <c r="AC9" s="266"/>
      <c r="AD9" s="266"/>
      <c r="AE9" s="266"/>
    </row>
    <row r="10" spans="1:31" s="2" customFormat="1" ht="33" customHeight="1">
      <c r="A10" s="341" t="s">
        <v>451</v>
      </c>
      <c r="B10" s="80">
        <f>+E10+K10+Q10+W10</f>
        <v>242</v>
      </c>
      <c r="C10" s="80">
        <v>239</v>
      </c>
      <c r="D10" s="80">
        <v>228</v>
      </c>
      <c r="E10" s="80">
        <v>212</v>
      </c>
      <c r="F10" s="80">
        <v>212</v>
      </c>
      <c r="G10" s="80">
        <v>198</v>
      </c>
      <c r="H10" s="117">
        <f>+E10/$B$10*100</f>
        <v>87.60330578512396</v>
      </c>
      <c r="I10" s="117">
        <f t="shared" si="0"/>
        <v>88.70292887029288</v>
      </c>
      <c r="J10" s="117">
        <v>86.8421052631579</v>
      </c>
      <c r="K10" s="80">
        <v>18</v>
      </c>
      <c r="L10" s="80">
        <v>19</v>
      </c>
      <c r="M10" s="81">
        <v>21</v>
      </c>
      <c r="N10" s="81">
        <f>+K10/$B$10*100</f>
        <v>7.43801652892562</v>
      </c>
      <c r="O10" s="117">
        <f t="shared" si="1"/>
        <v>7.949790794979079</v>
      </c>
      <c r="P10" s="117">
        <v>9.210526315789473</v>
      </c>
      <c r="Q10" s="80">
        <v>8</v>
      </c>
      <c r="R10" s="80">
        <v>4</v>
      </c>
      <c r="S10" s="81">
        <v>5</v>
      </c>
      <c r="T10" s="117">
        <f>+Q10/$B$10*100</f>
        <v>3.3057851239669422</v>
      </c>
      <c r="U10" s="117">
        <f>+R10/C10*100</f>
        <v>1.6736401673640167</v>
      </c>
      <c r="V10" s="117">
        <v>2.1929824561403506</v>
      </c>
      <c r="W10" s="80">
        <v>4</v>
      </c>
      <c r="X10" s="80">
        <v>4</v>
      </c>
      <c r="Y10" s="81">
        <v>4</v>
      </c>
      <c r="Z10" s="117">
        <f>+W10/$B$10*100</f>
        <v>1.6528925619834711</v>
      </c>
      <c r="AA10" s="117">
        <f>+X10/C10*100</f>
        <v>1.6736401673640167</v>
      </c>
      <c r="AB10" s="117">
        <v>1.7543859649122806</v>
      </c>
      <c r="AC10" s="266"/>
      <c r="AD10" s="266"/>
      <c r="AE10" s="266"/>
    </row>
    <row r="11" spans="1:31" s="343" customFormat="1" ht="40.5" customHeight="1">
      <c r="A11" s="342" t="s">
        <v>452</v>
      </c>
      <c r="B11" s="124">
        <f>+B12+B15</f>
        <v>325</v>
      </c>
      <c r="C11" s="124">
        <f>+C12+C15</f>
        <v>352</v>
      </c>
      <c r="D11" s="124">
        <v>353</v>
      </c>
      <c r="E11" s="124">
        <f>+E12+E15</f>
        <v>290</v>
      </c>
      <c r="F11" s="124">
        <f>+F12+F15</f>
        <v>304</v>
      </c>
      <c r="G11" s="124">
        <v>308</v>
      </c>
      <c r="H11" s="125">
        <f aca="true" t="shared" si="2" ref="H11:H17">+E11/B11*100</f>
        <v>89.23076923076924</v>
      </c>
      <c r="I11" s="125">
        <f t="shared" si="0"/>
        <v>86.36363636363636</v>
      </c>
      <c r="J11" s="125">
        <v>87.25212464589235</v>
      </c>
      <c r="K11" s="124">
        <f>+K12+K15</f>
        <v>21</v>
      </c>
      <c r="L11" s="126">
        <f>+L12+L15</f>
        <v>31</v>
      </c>
      <c r="M11" s="126">
        <v>26</v>
      </c>
      <c r="N11" s="126">
        <f>+K11/B11*100</f>
        <v>6.461538461538462</v>
      </c>
      <c r="O11" s="125">
        <f t="shared" si="1"/>
        <v>8.806818181818182</v>
      </c>
      <c r="P11" s="125">
        <v>7.365439093484419</v>
      </c>
      <c r="Q11" s="124">
        <f>+Q12+Q15</f>
        <v>6</v>
      </c>
      <c r="R11" s="126">
        <f>+R12+R15</f>
        <v>7</v>
      </c>
      <c r="S11" s="126">
        <v>7</v>
      </c>
      <c r="T11" s="125">
        <f>+Q11/B11*100</f>
        <v>1.8461538461538463</v>
      </c>
      <c r="U11" s="127">
        <f>+R11/C11*100</f>
        <v>1.9886363636363635</v>
      </c>
      <c r="V11" s="125">
        <v>1.9830028328611897</v>
      </c>
      <c r="W11" s="124">
        <f>+W12+W15</f>
        <v>8</v>
      </c>
      <c r="X11" s="126">
        <f>++X12+X15</f>
        <v>10</v>
      </c>
      <c r="Y11" s="126">
        <v>12</v>
      </c>
      <c r="Z11" s="125">
        <f>+W11/B11*100</f>
        <v>2.4615384615384617</v>
      </c>
      <c r="AA11" s="127">
        <f>+X11/C11*100</f>
        <v>2.840909090909091</v>
      </c>
      <c r="AB11" s="125">
        <v>3.39943342776204</v>
      </c>
      <c r="AC11" s="266"/>
      <c r="AD11" s="266"/>
      <c r="AE11" s="266"/>
    </row>
    <row r="12" spans="1:31" s="6" customFormat="1" ht="33" customHeight="1">
      <c r="A12" s="344" t="s">
        <v>450</v>
      </c>
      <c r="B12" s="121">
        <f>+B13+B14</f>
        <v>85</v>
      </c>
      <c r="C12" s="92">
        <f>+C13+C14</f>
        <v>83</v>
      </c>
      <c r="D12" s="92">
        <v>86</v>
      </c>
      <c r="E12" s="92">
        <f>+E13+E14</f>
        <v>84</v>
      </c>
      <c r="F12" s="92">
        <f>+F13+F14</f>
        <v>79</v>
      </c>
      <c r="G12" s="92">
        <v>83</v>
      </c>
      <c r="H12" s="128">
        <f t="shared" si="2"/>
        <v>98.82352941176471</v>
      </c>
      <c r="I12" s="128">
        <f t="shared" si="0"/>
        <v>95.18072289156626</v>
      </c>
      <c r="J12" s="128">
        <v>96.51162790697676</v>
      </c>
      <c r="K12" s="92">
        <f>+K13+K14</f>
        <v>1</v>
      </c>
      <c r="L12" s="92">
        <f>+L13</f>
        <v>4</v>
      </c>
      <c r="M12" s="92">
        <v>3</v>
      </c>
      <c r="N12" s="128">
        <f>+K12/B12*100</f>
        <v>1.1764705882352942</v>
      </c>
      <c r="O12" s="128">
        <f t="shared" si="1"/>
        <v>4.819277108433735</v>
      </c>
      <c r="P12" s="128">
        <v>3.488372093023256</v>
      </c>
      <c r="Q12" s="92">
        <f>+Q13+Q14</f>
        <v>0</v>
      </c>
      <c r="R12" s="92">
        <v>0</v>
      </c>
      <c r="S12" s="92">
        <v>0</v>
      </c>
      <c r="T12" s="128">
        <v>0</v>
      </c>
      <c r="U12" s="128">
        <v>0</v>
      </c>
      <c r="V12" s="128">
        <v>0</v>
      </c>
      <c r="W12" s="92">
        <v>0</v>
      </c>
      <c r="X12" s="92">
        <v>0</v>
      </c>
      <c r="Y12" s="92">
        <v>0</v>
      </c>
      <c r="Z12" s="128">
        <v>0</v>
      </c>
      <c r="AA12" s="128">
        <v>0</v>
      </c>
      <c r="AB12" s="128">
        <v>0</v>
      </c>
      <c r="AC12" s="266"/>
      <c r="AD12" s="266"/>
      <c r="AE12" s="266"/>
    </row>
    <row r="13" spans="1:31" s="6" customFormat="1" ht="33" customHeight="1">
      <c r="A13" s="341" t="s">
        <v>453</v>
      </c>
      <c r="B13" s="94">
        <f>+E13+K13+Q13+W13</f>
        <v>80</v>
      </c>
      <c r="C13" s="94">
        <f>73+4</f>
        <v>77</v>
      </c>
      <c r="D13" s="94">
        <v>80</v>
      </c>
      <c r="E13" s="94">
        <v>79</v>
      </c>
      <c r="F13" s="94">
        <v>73</v>
      </c>
      <c r="G13" s="94">
        <v>77</v>
      </c>
      <c r="H13" s="6">
        <f t="shared" si="2"/>
        <v>98.75</v>
      </c>
      <c r="I13" s="129">
        <f t="shared" si="0"/>
        <v>94.8051948051948</v>
      </c>
      <c r="J13" s="129">
        <v>96.25</v>
      </c>
      <c r="K13" s="94">
        <v>1</v>
      </c>
      <c r="L13" s="94">
        <v>4</v>
      </c>
      <c r="M13" s="94">
        <v>3</v>
      </c>
      <c r="N13" s="129">
        <f>+K13/B13*100</f>
        <v>1.25</v>
      </c>
      <c r="O13" s="129">
        <f t="shared" si="1"/>
        <v>5.194805194805195</v>
      </c>
      <c r="P13" s="129">
        <v>3.75</v>
      </c>
      <c r="Q13" s="130">
        <v>0</v>
      </c>
      <c r="R13" s="130">
        <v>0</v>
      </c>
      <c r="S13" s="130">
        <v>0</v>
      </c>
      <c r="T13" s="129">
        <v>0</v>
      </c>
      <c r="U13" s="129">
        <v>0</v>
      </c>
      <c r="V13" s="129">
        <v>0</v>
      </c>
      <c r="W13" s="130">
        <v>0</v>
      </c>
      <c r="X13" s="130">
        <v>0</v>
      </c>
      <c r="Y13" s="130">
        <v>0</v>
      </c>
      <c r="Z13" s="129">
        <v>0</v>
      </c>
      <c r="AA13" s="129">
        <v>0</v>
      </c>
      <c r="AB13" s="129">
        <v>0</v>
      </c>
      <c r="AC13" s="266"/>
      <c r="AD13" s="266"/>
      <c r="AE13" s="266"/>
    </row>
    <row r="14" spans="1:31" s="6" customFormat="1" ht="33" customHeight="1">
      <c r="A14" s="341" t="s">
        <v>454</v>
      </c>
      <c r="B14" s="94">
        <f>+E14+K14+Q14+W14</f>
        <v>5</v>
      </c>
      <c r="C14" s="80">
        <v>6</v>
      </c>
      <c r="D14" s="80">
        <v>6</v>
      </c>
      <c r="E14" s="80">
        <v>5</v>
      </c>
      <c r="F14" s="80">
        <v>6</v>
      </c>
      <c r="G14" s="80">
        <v>6</v>
      </c>
      <c r="H14" s="117">
        <f t="shared" si="2"/>
        <v>100</v>
      </c>
      <c r="I14" s="117">
        <f t="shared" si="0"/>
        <v>100</v>
      </c>
      <c r="J14" s="117">
        <v>100</v>
      </c>
      <c r="K14" s="80">
        <v>0</v>
      </c>
      <c r="L14" s="80">
        <v>0</v>
      </c>
      <c r="M14" s="80">
        <v>0</v>
      </c>
      <c r="N14" s="117">
        <v>0</v>
      </c>
      <c r="O14" s="117">
        <f t="shared" si="1"/>
        <v>0</v>
      </c>
      <c r="P14" s="117">
        <v>0</v>
      </c>
      <c r="Q14" s="81">
        <v>0</v>
      </c>
      <c r="R14" s="81">
        <v>0</v>
      </c>
      <c r="S14" s="81">
        <v>0</v>
      </c>
      <c r="T14" s="117">
        <v>0</v>
      </c>
      <c r="U14" s="117">
        <v>0</v>
      </c>
      <c r="V14" s="117">
        <v>0</v>
      </c>
      <c r="W14" s="81">
        <v>0</v>
      </c>
      <c r="X14" s="81">
        <v>0</v>
      </c>
      <c r="Y14" s="81">
        <v>0</v>
      </c>
      <c r="Z14" s="117">
        <v>0</v>
      </c>
      <c r="AA14" s="117">
        <v>0</v>
      </c>
      <c r="AB14" s="117">
        <v>0</v>
      </c>
      <c r="AC14" s="266"/>
      <c r="AD14" s="266"/>
      <c r="AE14" s="266"/>
    </row>
    <row r="15" spans="1:31" s="6" customFormat="1" ht="33" customHeight="1">
      <c r="A15" s="341" t="s">
        <v>451</v>
      </c>
      <c r="B15" s="131">
        <f>+B16+B17</f>
        <v>240</v>
      </c>
      <c r="C15" s="131">
        <f>+C16+C17</f>
        <v>269</v>
      </c>
      <c r="D15" s="131">
        <v>267</v>
      </c>
      <c r="E15" s="131">
        <f>+E16+E17</f>
        <v>206</v>
      </c>
      <c r="F15" s="131">
        <f>+F16+F17</f>
        <v>225</v>
      </c>
      <c r="G15" s="131">
        <v>225</v>
      </c>
      <c r="H15" s="127">
        <f t="shared" si="2"/>
        <v>85.83333333333333</v>
      </c>
      <c r="I15" s="127">
        <f t="shared" si="0"/>
        <v>83.64312267657994</v>
      </c>
      <c r="J15" s="127">
        <v>84.26966292134831</v>
      </c>
      <c r="K15" s="131">
        <f>+K16+K17</f>
        <v>20</v>
      </c>
      <c r="L15" s="131">
        <f>+L16+L17</f>
        <v>27</v>
      </c>
      <c r="M15" s="131">
        <v>23</v>
      </c>
      <c r="N15" s="127">
        <f>+K15/B15*100</f>
        <v>8.333333333333332</v>
      </c>
      <c r="O15" s="127">
        <f t="shared" si="1"/>
        <v>10.037174721189592</v>
      </c>
      <c r="P15" s="127">
        <v>8.614232209737828</v>
      </c>
      <c r="Q15" s="131">
        <f>+Q16+Q17</f>
        <v>6</v>
      </c>
      <c r="R15" s="131">
        <f>+R16+R17</f>
        <v>7</v>
      </c>
      <c r="S15" s="132">
        <v>7</v>
      </c>
      <c r="T15" s="127">
        <f aca="true" t="shared" si="3" ref="T15:U17">+Q15/B15*100</f>
        <v>2.5</v>
      </c>
      <c r="U15" s="127">
        <f t="shared" si="3"/>
        <v>2.6022304832713754</v>
      </c>
      <c r="V15" s="127">
        <v>2.6217228464419478</v>
      </c>
      <c r="W15" s="131">
        <f>+W16+W17</f>
        <v>8</v>
      </c>
      <c r="X15" s="131">
        <f>+X16+X17</f>
        <v>10</v>
      </c>
      <c r="Y15" s="132">
        <v>12</v>
      </c>
      <c r="Z15" s="127">
        <f aca="true" t="shared" si="4" ref="Z15:AA17">+W15/B15*100</f>
        <v>3.3333333333333335</v>
      </c>
      <c r="AA15" s="127">
        <f t="shared" si="4"/>
        <v>3.717472118959108</v>
      </c>
      <c r="AB15" s="127">
        <v>4.49438202247191</v>
      </c>
      <c r="AC15" s="266"/>
      <c r="AD15" s="266"/>
      <c r="AE15" s="266"/>
    </row>
    <row r="16" spans="1:31" s="6" customFormat="1" ht="33" customHeight="1">
      <c r="A16" s="341" t="s">
        <v>453</v>
      </c>
      <c r="B16" s="94">
        <f>+E16+K16+Q16+W16</f>
        <v>180</v>
      </c>
      <c r="C16" s="94">
        <f>156+23+5+9</f>
        <v>193</v>
      </c>
      <c r="D16" s="94">
        <v>207</v>
      </c>
      <c r="E16" s="94">
        <v>153</v>
      </c>
      <c r="F16" s="94">
        <v>156</v>
      </c>
      <c r="G16" s="94">
        <v>171</v>
      </c>
      <c r="H16" s="117">
        <f t="shared" si="2"/>
        <v>85</v>
      </c>
      <c r="I16" s="129">
        <f t="shared" si="0"/>
        <v>80.82901554404145</v>
      </c>
      <c r="J16" s="129">
        <v>82.6086956521739</v>
      </c>
      <c r="K16" s="94">
        <v>17</v>
      </c>
      <c r="L16" s="94">
        <v>23</v>
      </c>
      <c r="M16" s="94">
        <v>20</v>
      </c>
      <c r="N16" s="129">
        <f>+K16/B16*100</f>
        <v>9.444444444444445</v>
      </c>
      <c r="O16" s="129">
        <f t="shared" si="1"/>
        <v>11.917098445595855</v>
      </c>
      <c r="P16" s="129">
        <v>9.66183574879227</v>
      </c>
      <c r="Q16" s="130">
        <v>3</v>
      </c>
      <c r="R16" s="130">
        <v>5</v>
      </c>
      <c r="S16" s="130">
        <v>7</v>
      </c>
      <c r="T16" s="129">
        <f t="shared" si="3"/>
        <v>1.6666666666666667</v>
      </c>
      <c r="U16" s="129">
        <f t="shared" si="3"/>
        <v>2.5906735751295336</v>
      </c>
      <c r="V16" s="129">
        <v>3.3816425120772946</v>
      </c>
      <c r="W16" s="130">
        <v>7</v>
      </c>
      <c r="X16" s="130">
        <v>9</v>
      </c>
      <c r="Y16" s="130">
        <v>9</v>
      </c>
      <c r="Z16" s="129">
        <f t="shared" si="4"/>
        <v>3.888888888888889</v>
      </c>
      <c r="AA16" s="129">
        <f t="shared" si="4"/>
        <v>4.66321243523316</v>
      </c>
      <c r="AB16" s="129">
        <v>4.3478260869565215</v>
      </c>
      <c r="AC16" s="266"/>
      <c r="AD16" s="266"/>
      <c r="AE16" s="266"/>
    </row>
    <row r="17" spans="1:256" s="6" customFormat="1" ht="33" customHeight="1">
      <c r="A17" s="187" t="s">
        <v>455</v>
      </c>
      <c r="B17" s="133">
        <f>+E17+K17+Q17+W17</f>
        <v>60</v>
      </c>
      <c r="C17" s="133">
        <f>69+4+2+1</f>
        <v>76</v>
      </c>
      <c r="D17" s="133">
        <v>60</v>
      </c>
      <c r="E17" s="133">
        <v>53</v>
      </c>
      <c r="F17" s="133">
        <v>69</v>
      </c>
      <c r="G17" s="133">
        <v>54</v>
      </c>
      <c r="H17" s="134">
        <f t="shared" si="2"/>
        <v>88.33333333333333</v>
      </c>
      <c r="I17" s="134">
        <f t="shared" si="0"/>
        <v>90.78947368421053</v>
      </c>
      <c r="J17" s="134">
        <v>90</v>
      </c>
      <c r="K17" s="135">
        <v>3</v>
      </c>
      <c r="L17" s="135">
        <v>4</v>
      </c>
      <c r="M17" s="135">
        <v>3</v>
      </c>
      <c r="N17" s="134">
        <f>+K17/B17*100</f>
        <v>5</v>
      </c>
      <c r="O17" s="134">
        <f t="shared" si="1"/>
        <v>5.263157894736842</v>
      </c>
      <c r="P17" s="134">
        <v>5</v>
      </c>
      <c r="Q17" s="135">
        <v>3</v>
      </c>
      <c r="R17" s="135">
        <v>2</v>
      </c>
      <c r="S17" s="135">
        <v>0</v>
      </c>
      <c r="T17" s="134">
        <f t="shared" si="3"/>
        <v>5</v>
      </c>
      <c r="U17" s="134">
        <f t="shared" si="3"/>
        <v>2.631578947368421</v>
      </c>
      <c r="V17" s="134">
        <v>0</v>
      </c>
      <c r="W17" s="135">
        <v>1</v>
      </c>
      <c r="X17" s="135">
        <v>1</v>
      </c>
      <c r="Y17" s="135">
        <v>3</v>
      </c>
      <c r="Z17" s="134">
        <f t="shared" si="4"/>
        <v>1.6666666666666667</v>
      </c>
      <c r="AA17" s="134">
        <f t="shared" si="4"/>
        <v>1.3157894736842104</v>
      </c>
      <c r="AB17" s="134">
        <v>5</v>
      </c>
      <c r="AC17" s="266"/>
      <c r="AD17" s="266"/>
      <c r="AE17" s="266"/>
      <c r="AF17" s="124"/>
      <c r="AG17" s="124"/>
      <c r="AH17" s="124"/>
      <c r="AI17" s="124"/>
      <c r="AJ17" s="125"/>
      <c r="AK17" s="125"/>
      <c r="AL17" s="125"/>
      <c r="AM17" s="126"/>
      <c r="AN17" s="126"/>
      <c r="AO17" s="126"/>
      <c r="AP17" s="125"/>
      <c r="AQ17" s="125"/>
      <c r="AR17" s="125"/>
      <c r="AS17" s="126"/>
      <c r="AT17" s="126"/>
      <c r="AU17" s="126"/>
      <c r="AV17" s="125"/>
      <c r="AW17" s="125"/>
      <c r="AX17" s="125"/>
      <c r="AY17" s="126"/>
      <c r="AZ17" s="126"/>
      <c r="BA17" s="126"/>
      <c r="BB17" s="125"/>
      <c r="BC17" s="125"/>
      <c r="BD17" s="125"/>
      <c r="BE17" s="345"/>
      <c r="BF17" s="124"/>
      <c r="BG17" s="124"/>
      <c r="BH17" s="124"/>
      <c r="BI17" s="124"/>
      <c r="BJ17" s="124"/>
      <c r="BK17" s="124"/>
      <c r="BL17" s="125"/>
      <c r="BM17" s="125"/>
      <c r="BN17" s="125"/>
      <c r="BO17" s="126"/>
      <c r="BP17" s="126"/>
      <c r="BQ17" s="126"/>
      <c r="BR17" s="125"/>
      <c r="BS17" s="125"/>
      <c r="BT17" s="125"/>
      <c r="BU17" s="126"/>
      <c r="BV17" s="126"/>
      <c r="BW17" s="126"/>
      <c r="BX17" s="125"/>
      <c r="BY17" s="125"/>
      <c r="BZ17" s="125"/>
      <c r="CA17" s="126"/>
      <c r="CB17" s="126"/>
      <c r="CC17" s="126"/>
      <c r="CD17" s="125"/>
      <c r="CE17" s="125"/>
      <c r="CF17" s="125"/>
      <c r="CG17" s="345"/>
      <c r="CH17" s="124"/>
      <c r="CI17" s="124"/>
      <c r="CJ17" s="124"/>
      <c r="CK17" s="124"/>
      <c r="CL17" s="124"/>
      <c r="CM17" s="124"/>
      <c r="CN17" s="125"/>
      <c r="CO17" s="125"/>
      <c r="CP17" s="125"/>
      <c r="CQ17" s="126"/>
      <c r="CR17" s="126"/>
      <c r="CS17" s="126"/>
      <c r="CT17" s="125"/>
      <c r="CU17" s="125"/>
      <c r="CV17" s="125"/>
      <c r="CW17" s="126"/>
      <c r="CX17" s="126"/>
      <c r="CY17" s="126"/>
      <c r="CZ17" s="125"/>
      <c r="DA17" s="125"/>
      <c r="DB17" s="125"/>
      <c r="DC17" s="126"/>
      <c r="DD17" s="126"/>
      <c r="DE17" s="126"/>
      <c r="DF17" s="125"/>
      <c r="DG17" s="125"/>
      <c r="DH17" s="125"/>
      <c r="DI17" s="345"/>
      <c r="DJ17" s="124"/>
      <c r="DK17" s="124"/>
      <c r="DL17" s="124"/>
      <c r="DM17" s="124"/>
      <c r="DN17" s="124"/>
      <c r="DO17" s="124"/>
      <c r="DP17" s="125"/>
      <c r="DQ17" s="125"/>
      <c r="DR17" s="125"/>
      <c r="DS17" s="126"/>
      <c r="DT17" s="126"/>
      <c r="DU17" s="126"/>
      <c r="DV17" s="125"/>
      <c r="DW17" s="125"/>
      <c r="DX17" s="125"/>
      <c r="DY17" s="126"/>
      <c r="DZ17" s="126"/>
      <c r="EA17" s="126"/>
      <c r="EB17" s="125"/>
      <c r="EC17" s="125"/>
      <c r="ED17" s="125"/>
      <c r="EE17" s="126"/>
      <c r="EF17" s="126"/>
      <c r="EG17" s="126"/>
      <c r="EH17" s="125"/>
      <c r="EI17" s="125"/>
      <c r="EJ17" s="125"/>
      <c r="EK17" s="345"/>
      <c r="EL17" s="124"/>
      <c r="EM17" s="124"/>
      <c r="EN17" s="124"/>
      <c r="EO17" s="124"/>
      <c r="EP17" s="124"/>
      <c r="EQ17" s="124"/>
      <c r="ER17" s="125"/>
      <c r="ES17" s="125"/>
      <c r="ET17" s="125"/>
      <c r="EU17" s="126"/>
      <c r="EV17" s="126"/>
      <c r="EW17" s="126"/>
      <c r="EX17" s="125"/>
      <c r="EY17" s="125"/>
      <c r="EZ17" s="125"/>
      <c r="FA17" s="126"/>
      <c r="FB17" s="126"/>
      <c r="FC17" s="126"/>
      <c r="FD17" s="125"/>
      <c r="FE17" s="125"/>
      <c r="FF17" s="125"/>
      <c r="FG17" s="126"/>
      <c r="FH17" s="126"/>
      <c r="FI17" s="126"/>
      <c r="FJ17" s="125"/>
      <c r="FK17" s="125"/>
      <c r="FL17" s="125"/>
      <c r="FM17" s="345"/>
      <c r="FN17" s="124"/>
      <c r="FO17" s="124"/>
      <c r="FP17" s="124"/>
      <c r="FQ17" s="124"/>
      <c r="FR17" s="124"/>
      <c r="FS17" s="124"/>
      <c r="FT17" s="125"/>
      <c r="FU17" s="125"/>
      <c r="FV17" s="125"/>
      <c r="FW17" s="126"/>
      <c r="FX17" s="126"/>
      <c r="FY17" s="126"/>
      <c r="FZ17" s="125"/>
      <c r="GA17" s="125"/>
      <c r="GB17" s="125"/>
      <c r="GC17" s="126"/>
      <c r="GD17" s="126"/>
      <c r="GE17" s="126"/>
      <c r="GF17" s="125"/>
      <c r="GG17" s="125"/>
      <c r="GH17" s="125"/>
      <c r="GI17" s="126"/>
      <c r="GJ17" s="126"/>
      <c r="GK17" s="126"/>
      <c r="GL17" s="125"/>
      <c r="GM17" s="125"/>
      <c r="GN17" s="125"/>
      <c r="GO17" s="345"/>
      <c r="GP17" s="124"/>
      <c r="GQ17" s="124"/>
      <c r="GR17" s="124"/>
      <c r="GS17" s="124"/>
      <c r="GT17" s="124"/>
      <c r="GU17" s="124"/>
      <c r="GV17" s="125"/>
      <c r="GW17" s="125"/>
      <c r="GX17" s="125"/>
      <c r="GY17" s="126"/>
      <c r="GZ17" s="126"/>
      <c r="HA17" s="126"/>
      <c r="HB17" s="125"/>
      <c r="HC17" s="125"/>
      <c r="HD17" s="125"/>
      <c r="HE17" s="126"/>
      <c r="HF17" s="126"/>
      <c r="HG17" s="126"/>
      <c r="HH17" s="125"/>
      <c r="HI17" s="125"/>
      <c r="HJ17" s="125"/>
      <c r="HK17" s="126"/>
      <c r="HL17" s="126"/>
      <c r="HM17" s="126"/>
      <c r="HN17" s="125"/>
      <c r="HO17" s="125"/>
      <c r="HP17" s="125"/>
      <c r="HQ17" s="345"/>
      <c r="HR17" s="124"/>
      <c r="HS17" s="124"/>
      <c r="HT17" s="124"/>
      <c r="HU17" s="124"/>
      <c r="HV17" s="124"/>
      <c r="HW17" s="124"/>
      <c r="HX17" s="125"/>
      <c r="HY17" s="125"/>
      <c r="HZ17" s="125"/>
      <c r="IA17" s="126"/>
      <c r="IB17" s="126"/>
      <c r="IC17" s="126"/>
      <c r="ID17" s="125"/>
      <c r="IE17" s="125"/>
      <c r="IF17" s="125"/>
      <c r="IG17" s="126"/>
      <c r="IH17" s="126"/>
      <c r="II17" s="126"/>
      <c r="IJ17" s="125"/>
      <c r="IK17" s="125"/>
      <c r="IL17" s="125"/>
      <c r="IM17" s="126"/>
      <c r="IN17" s="126"/>
      <c r="IO17" s="126"/>
      <c r="IP17" s="125"/>
      <c r="IQ17" s="125"/>
      <c r="IR17" s="125"/>
      <c r="IS17" s="345"/>
      <c r="IT17" s="124"/>
      <c r="IU17" s="124"/>
      <c r="IV17" s="124"/>
    </row>
    <row r="18" spans="1:9" ht="12.75">
      <c r="A18" s="480" t="s">
        <v>375</v>
      </c>
      <c r="B18" s="481"/>
      <c r="C18" s="481"/>
      <c r="D18" s="481"/>
      <c r="E18" s="481"/>
      <c r="F18" s="481"/>
      <c r="G18" s="481"/>
      <c r="H18" s="481"/>
      <c r="I18" s="481"/>
    </row>
    <row r="20" spans="2:28" ht="12.75">
      <c r="B20" s="346"/>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row>
    <row r="21" spans="2:28" ht="12.75">
      <c r="B21" s="346"/>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row>
    <row r="22" ht="12.75">
      <c r="E22" s="347"/>
    </row>
    <row r="37" ht="12.75">
      <c r="F37" s="348"/>
    </row>
  </sheetData>
  <mergeCells count="17">
    <mergeCell ref="N6:P6"/>
    <mergeCell ref="A3:W3"/>
    <mergeCell ref="B5:D6"/>
    <mergeCell ref="L5:P5"/>
    <mergeCell ref="R5:V5"/>
    <mergeCell ref="Q6:S6"/>
    <mergeCell ref="T6:V6"/>
    <mergeCell ref="A18:I18"/>
    <mergeCell ref="A2:AA2"/>
    <mergeCell ref="A5:A6"/>
    <mergeCell ref="E5:J5"/>
    <mergeCell ref="W5:AB5"/>
    <mergeCell ref="E6:G6"/>
    <mergeCell ref="H6:J6"/>
    <mergeCell ref="W6:Y6"/>
    <mergeCell ref="Z6:AB6"/>
    <mergeCell ref="K6:M6"/>
  </mergeCells>
  <printOptions/>
  <pageMargins left="0.7874015748031497" right="0.7874015748031497" top="1.3779527559055118" bottom="0.984251968503937" header="0" footer="0"/>
  <pageSetup fitToHeight="1"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codeName="Hoja7"/>
  <dimension ref="A2:P38"/>
  <sheetViews>
    <sheetView zoomScaleSheetLayoutView="100" workbookViewId="0" topLeftCell="A1">
      <selection activeCell="A39" sqref="A39"/>
    </sheetView>
  </sheetViews>
  <sheetFormatPr defaultColWidth="11.421875" defaultRowHeight="12.75"/>
  <cols>
    <col min="1" max="1" width="55.8515625" style="2" customWidth="1"/>
    <col min="2" max="3" width="14.7109375" style="2" customWidth="1"/>
    <col min="4" max="4" width="14.7109375" style="7" customWidth="1"/>
    <col min="5" max="5" width="14.7109375" style="45" customWidth="1"/>
    <col min="6" max="6" width="14.7109375" style="7" customWidth="1"/>
    <col min="7" max="7" width="14.7109375" style="45" customWidth="1"/>
    <col min="8" max="16384" width="11.57421875" style="2" customWidth="1"/>
  </cols>
  <sheetData>
    <row r="1" ht="13.5" customHeight="1"/>
    <row r="2" spans="1:4" s="18" customFormat="1" ht="19.5" customHeight="1">
      <c r="A2" s="458"/>
      <c r="B2" s="458"/>
      <c r="C2" s="458"/>
      <c r="D2" s="349"/>
    </row>
    <row r="3" spans="1:7" s="210" customFormat="1" ht="16.5" customHeight="1">
      <c r="A3" s="479" t="s">
        <v>456</v>
      </c>
      <c r="B3" s="479"/>
      <c r="C3" s="479"/>
      <c r="D3" s="479"/>
      <c r="E3" s="479"/>
      <c r="F3" s="479"/>
      <c r="G3" s="288" t="s">
        <v>457</v>
      </c>
    </row>
    <row r="4" spans="1:4" s="212" customFormat="1" ht="13.5" customHeight="1">
      <c r="A4" s="350"/>
      <c r="B4" s="350"/>
      <c r="C4" s="350"/>
      <c r="D4" s="350"/>
    </row>
    <row r="5" spans="1:7" s="212" customFormat="1" ht="25.5" customHeight="1">
      <c r="A5" s="63"/>
      <c r="B5" s="454" t="s">
        <v>221</v>
      </c>
      <c r="C5" s="454"/>
      <c r="D5" s="454" t="s">
        <v>325</v>
      </c>
      <c r="E5" s="454"/>
      <c r="F5" s="454" t="s">
        <v>458</v>
      </c>
      <c r="G5" s="454"/>
    </row>
    <row r="6" spans="1:7" ht="8.25" customHeight="1">
      <c r="A6" s="452" t="s">
        <v>298</v>
      </c>
      <c r="B6" s="455" t="s">
        <v>459</v>
      </c>
      <c r="C6" s="455" t="s">
        <v>299</v>
      </c>
      <c r="D6" s="455" t="s">
        <v>459</v>
      </c>
      <c r="E6" s="455" t="s">
        <v>299</v>
      </c>
      <c r="F6" s="455" t="s">
        <v>460</v>
      </c>
      <c r="G6" s="455" t="s">
        <v>299</v>
      </c>
    </row>
    <row r="7" spans="1:7" ht="6" customHeight="1">
      <c r="A7" s="453"/>
      <c r="B7" s="456"/>
      <c r="C7" s="456"/>
      <c r="D7" s="456"/>
      <c r="E7" s="456"/>
      <c r="F7" s="456"/>
      <c r="G7" s="456"/>
    </row>
    <row r="8" spans="1:7" ht="11.25" customHeight="1">
      <c r="A8" s="453"/>
      <c r="B8" s="457"/>
      <c r="C8" s="457"/>
      <c r="D8" s="457"/>
      <c r="E8" s="457"/>
      <c r="F8" s="457"/>
      <c r="G8" s="457"/>
    </row>
    <row r="9" spans="1:16" s="6" customFormat="1" ht="19.5" customHeight="1">
      <c r="A9" s="20" t="s">
        <v>239</v>
      </c>
      <c r="B9" s="41">
        <v>42</v>
      </c>
      <c r="C9" s="79">
        <v>31.34</v>
      </c>
      <c r="D9" s="41">
        <v>47</v>
      </c>
      <c r="E9" s="79">
        <v>33.33333333333333</v>
      </c>
      <c r="F9" s="41">
        <v>53</v>
      </c>
      <c r="G9" s="79">
        <v>36.054421768707485</v>
      </c>
      <c r="H9" s="30"/>
      <c r="I9" s="30"/>
      <c r="J9" s="30"/>
      <c r="K9" s="30"/>
      <c r="L9" s="30"/>
      <c r="M9" s="30"/>
      <c r="N9" s="30"/>
      <c r="O9" s="30"/>
      <c r="P9" s="30"/>
    </row>
    <row r="10" spans="1:16" s="146" customFormat="1" ht="15" customHeight="1">
      <c r="A10" s="21" t="s">
        <v>240</v>
      </c>
      <c r="B10" s="69">
        <v>3</v>
      </c>
      <c r="C10" s="70">
        <v>20</v>
      </c>
      <c r="D10" s="69">
        <v>2</v>
      </c>
      <c r="E10" s="70">
        <v>13.333333333333334</v>
      </c>
      <c r="F10" s="69">
        <v>3</v>
      </c>
      <c r="G10" s="70">
        <v>17.647058823529413</v>
      </c>
      <c r="H10" s="30"/>
      <c r="I10" s="30"/>
      <c r="J10" s="30"/>
      <c r="K10" s="30"/>
      <c r="L10" s="30"/>
      <c r="M10" s="30"/>
      <c r="N10" s="30"/>
      <c r="O10" s="30"/>
      <c r="P10" s="30"/>
    </row>
    <row r="11" spans="1:16" s="146" customFormat="1" ht="15" customHeight="1">
      <c r="A11" s="21" t="s">
        <v>300</v>
      </c>
      <c r="B11" s="69">
        <v>6</v>
      </c>
      <c r="C11" s="70">
        <v>37.5</v>
      </c>
      <c r="D11" s="69">
        <v>6</v>
      </c>
      <c r="E11" s="70">
        <v>35.294117647058826</v>
      </c>
      <c r="F11" s="69">
        <v>6</v>
      </c>
      <c r="G11" s="70">
        <v>35.294117647058826</v>
      </c>
      <c r="H11" s="30"/>
      <c r="I11" s="30"/>
      <c r="J11" s="30"/>
      <c r="K11" s="30"/>
      <c r="L11" s="30"/>
      <c r="M11" s="30"/>
      <c r="N11" s="30"/>
      <c r="O11" s="30"/>
      <c r="P11" s="30"/>
    </row>
    <row r="12" spans="1:16" s="146" customFormat="1" ht="15" customHeight="1">
      <c r="A12" s="21" t="s">
        <v>301</v>
      </c>
      <c r="B12" s="69">
        <v>6</v>
      </c>
      <c r="C12" s="70">
        <v>50</v>
      </c>
      <c r="D12" s="69">
        <v>6</v>
      </c>
      <c r="E12" s="70">
        <v>54.54545454545454</v>
      </c>
      <c r="F12" s="69">
        <v>7</v>
      </c>
      <c r="G12" s="70">
        <v>58.333333333333336</v>
      </c>
      <c r="H12" s="30"/>
      <c r="I12" s="30"/>
      <c r="J12" s="30"/>
      <c r="K12" s="30"/>
      <c r="L12" s="30"/>
      <c r="M12" s="30"/>
      <c r="N12" s="30"/>
      <c r="O12" s="30"/>
      <c r="P12" s="30"/>
    </row>
    <row r="13" spans="1:16" s="146" customFormat="1" ht="15" customHeight="1">
      <c r="A13" s="21" t="s">
        <v>241</v>
      </c>
      <c r="B13" s="69">
        <v>2</v>
      </c>
      <c r="C13" s="70">
        <v>22.22</v>
      </c>
      <c r="D13" s="69">
        <v>2</v>
      </c>
      <c r="E13" s="70">
        <v>22.22222222222222</v>
      </c>
      <c r="F13" s="69">
        <v>2</v>
      </c>
      <c r="G13" s="70">
        <v>22.22222222222222</v>
      </c>
      <c r="H13" s="30"/>
      <c r="I13" s="30"/>
      <c r="J13" s="30"/>
      <c r="K13" s="30"/>
      <c r="L13" s="30"/>
      <c r="M13" s="30"/>
      <c r="N13" s="30"/>
      <c r="O13" s="30"/>
      <c r="P13" s="30"/>
    </row>
    <row r="14" spans="1:16" s="146" customFormat="1" ht="15" customHeight="1">
      <c r="A14" s="21" t="s">
        <v>302</v>
      </c>
      <c r="B14" s="69">
        <v>2</v>
      </c>
      <c r="C14" s="70">
        <v>15.38</v>
      </c>
      <c r="D14" s="69">
        <v>2</v>
      </c>
      <c r="E14" s="70">
        <v>13.333333333333334</v>
      </c>
      <c r="F14" s="69">
        <v>3</v>
      </c>
      <c r="G14" s="70">
        <v>20</v>
      </c>
      <c r="H14" s="30"/>
      <c r="I14" s="30"/>
      <c r="J14" s="30"/>
      <c r="K14" s="30"/>
      <c r="L14" s="30"/>
      <c r="M14" s="30"/>
      <c r="N14" s="30"/>
      <c r="O14" s="30"/>
      <c r="P14" s="30"/>
    </row>
    <row r="15" spans="1:16" s="146" customFormat="1" ht="15" customHeight="1">
      <c r="A15" s="21" t="s">
        <v>242</v>
      </c>
      <c r="B15" s="69">
        <v>1</v>
      </c>
      <c r="C15" s="70">
        <v>9.09</v>
      </c>
      <c r="D15" s="69">
        <v>3</v>
      </c>
      <c r="E15" s="70">
        <v>23.076923076923077</v>
      </c>
      <c r="F15" s="69">
        <v>3</v>
      </c>
      <c r="G15" s="70">
        <v>25</v>
      </c>
      <c r="H15" s="30"/>
      <c r="I15" s="30"/>
      <c r="J15" s="30"/>
      <c r="K15" s="30"/>
      <c r="L15" s="30"/>
      <c r="M15" s="30"/>
      <c r="N15" s="30"/>
      <c r="O15" s="30"/>
      <c r="P15" s="30"/>
    </row>
    <row r="16" spans="1:16" s="146" customFormat="1" ht="15" customHeight="1">
      <c r="A16" s="21" t="s">
        <v>303</v>
      </c>
      <c r="B16" s="69">
        <v>5</v>
      </c>
      <c r="C16" s="70">
        <v>38.46</v>
      </c>
      <c r="D16" s="69">
        <v>6</v>
      </c>
      <c r="E16" s="70">
        <v>46.15384615384615</v>
      </c>
      <c r="F16" s="69">
        <v>7</v>
      </c>
      <c r="G16" s="70">
        <v>50</v>
      </c>
      <c r="H16" s="30"/>
      <c r="I16" s="30"/>
      <c r="J16" s="30"/>
      <c r="K16" s="30"/>
      <c r="L16" s="30"/>
      <c r="M16" s="30"/>
      <c r="N16" s="30"/>
      <c r="O16" s="30"/>
      <c r="P16" s="30"/>
    </row>
    <row r="17" spans="1:16" s="146" customFormat="1" ht="15" customHeight="1">
      <c r="A17" s="21" t="s">
        <v>243</v>
      </c>
      <c r="B17" s="69">
        <v>6</v>
      </c>
      <c r="C17" s="70">
        <v>42.85</v>
      </c>
      <c r="D17" s="69">
        <v>6</v>
      </c>
      <c r="E17" s="70">
        <v>42.857142857142854</v>
      </c>
      <c r="F17" s="69">
        <v>6</v>
      </c>
      <c r="G17" s="70">
        <v>40</v>
      </c>
      <c r="H17" s="30"/>
      <c r="I17" s="30"/>
      <c r="J17" s="30"/>
      <c r="K17" s="30"/>
      <c r="L17" s="30"/>
      <c r="M17" s="30"/>
      <c r="N17" s="30"/>
      <c r="O17" s="30"/>
      <c r="P17" s="30"/>
    </row>
    <row r="18" spans="1:16" s="146" customFormat="1" ht="15" customHeight="1">
      <c r="A18" s="21" t="s">
        <v>244</v>
      </c>
      <c r="B18" s="69">
        <v>0</v>
      </c>
      <c r="C18" s="70">
        <v>0</v>
      </c>
      <c r="D18" s="69">
        <v>2</v>
      </c>
      <c r="E18" s="70">
        <v>28.57142857142857</v>
      </c>
      <c r="F18" s="69">
        <v>3</v>
      </c>
      <c r="G18" s="70">
        <v>37.5</v>
      </c>
      <c r="H18" s="30"/>
      <c r="I18" s="30"/>
      <c r="J18" s="30"/>
      <c r="K18" s="30"/>
      <c r="L18" s="30"/>
      <c r="M18" s="30"/>
      <c r="N18" s="30"/>
      <c r="O18" s="30"/>
      <c r="P18" s="30"/>
    </row>
    <row r="19" spans="1:16" s="146" customFormat="1" ht="15" customHeight="1">
      <c r="A19" s="21" t="s">
        <v>304</v>
      </c>
      <c r="B19" s="69">
        <v>11</v>
      </c>
      <c r="C19" s="70">
        <v>42.3</v>
      </c>
      <c r="D19" s="69">
        <v>12</v>
      </c>
      <c r="E19" s="70">
        <v>44.44444444444444</v>
      </c>
      <c r="F19" s="69">
        <v>13</v>
      </c>
      <c r="G19" s="70">
        <v>46.42857142857143</v>
      </c>
      <c r="H19" s="30"/>
      <c r="I19" s="30"/>
      <c r="J19" s="30"/>
      <c r="K19" s="30"/>
      <c r="L19" s="30"/>
      <c r="M19" s="30"/>
      <c r="N19" s="30"/>
      <c r="O19" s="30"/>
      <c r="P19" s="30"/>
    </row>
    <row r="20" spans="1:16" s="146" customFormat="1" ht="19.5" customHeight="1">
      <c r="A20" s="22" t="s">
        <v>245</v>
      </c>
      <c r="B20" s="136">
        <v>7</v>
      </c>
      <c r="C20" s="72">
        <v>27.27</v>
      </c>
      <c r="D20" s="136">
        <v>8</v>
      </c>
      <c r="E20" s="72">
        <v>34.78260869565217</v>
      </c>
      <c r="F20" s="136">
        <v>11</v>
      </c>
      <c r="G20" s="72">
        <v>42.30769230769231</v>
      </c>
      <c r="H20" s="30"/>
      <c r="I20" s="30"/>
      <c r="J20" s="30"/>
      <c r="K20" s="30"/>
      <c r="L20" s="30"/>
      <c r="M20" s="30"/>
      <c r="N20" s="30"/>
      <c r="O20" s="30"/>
      <c r="P20" s="30"/>
    </row>
    <row r="21" spans="1:16" s="146" customFormat="1" ht="15" customHeight="1">
      <c r="A21" s="21" t="s">
        <v>305</v>
      </c>
      <c r="B21" s="69">
        <v>1</v>
      </c>
      <c r="C21" s="70">
        <v>11.11</v>
      </c>
      <c r="D21" s="69">
        <v>2</v>
      </c>
      <c r="E21" s="70">
        <v>20</v>
      </c>
      <c r="F21" s="69">
        <v>6</v>
      </c>
      <c r="G21" s="70">
        <v>42.857142857142854</v>
      </c>
      <c r="H21" s="30"/>
      <c r="I21" s="30"/>
      <c r="J21" s="30"/>
      <c r="K21" s="30"/>
      <c r="L21" s="30"/>
      <c r="M21" s="30"/>
      <c r="N21" s="30"/>
      <c r="O21" s="30"/>
      <c r="P21" s="30"/>
    </row>
    <row r="22" spans="1:16" s="146" customFormat="1" ht="15" customHeight="1">
      <c r="A22" s="21" t="s">
        <v>246</v>
      </c>
      <c r="B22" s="69">
        <v>2</v>
      </c>
      <c r="C22" s="70">
        <v>100</v>
      </c>
      <c r="D22" s="69">
        <v>2</v>
      </c>
      <c r="E22" s="70">
        <v>100</v>
      </c>
      <c r="F22" s="69">
        <v>2</v>
      </c>
      <c r="G22" s="70">
        <v>100</v>
      </c>
      <c r="H22" s="30"/>
      <c r="I22" s="30"/>
      <c r="J22" s="30"/>
      <c r="K22" s="30"/>
      <c r="L22" s="30"/>
      <c r="M22" s="30"/>
      <c r="N22" s="30"/>
      <c r="O22" s="30"/>
      <c r="P22" s="30"/>
    </row>
    <row r="23" spans="1:16" s="146" customFormat="1" ht="15" customHeight="1">
      <c r="A23" s="21" t="s">
        <v>306</v>
      </c>
      <c r="B23" s="69">
        <v>4</v>
      </c>
      <c r="C23" s="70">
        <f>0.363636363636364*100</f>
        <v>36.36363636363637</v>
      </c>
      <c r="D23" s="69">
        <v>4</v>
      </c>
      <c r="E23" s="70">
        <v>36.36363636363637</v>
      </c>
      <c r="F23" s="69">
        <v>3</v>
      </c>
      <c r="G23" s="70">
        <v>30</v>
      </c>
      <c r="H23" s="30"/>
      <c r="I23" s="30"/>
      <c r="J23" s="30"/>
      <c r="K23" s="30"/>
      <c r="L23" s="30"/>
      <c r="M23" s="30"/>
      <c r="N23" s="30"/>
      <c r="O23" s="30"/>
      <c r="P23" s="30"/>
    </row>
    <row r="24" spans="1:16" s="147" customFormat="1" ht="19.5" customHeight="1">
      <c r="A24" s="23" t="s">
        <v>307</v>
      </c>
      <c r="B24" s="137">
        <v>49</v>
      </c>
      <c r="C24" s="84">
        <v>30.8</v>
      </c>
      <c r="D24" s="137">
        <v>55</v>
      </c>
      <c r="E24" s="84">
        <v>33.53658536585366</v>
      </c>
      <c r="F24" s="137">
        <v>64</v>
      </c>
      <c r="G24" s="84">
        <v>36.99421965317919</v>
      </c>
      <c r="H24" s="30"/>
      <c r="I24" s="30"/>
      <c r="J24" s="30"/>
      <c r="K24" s="30"/>
      <c r="L24" s="30"/>
      <c r="M24" s="30"/>
      <c r="N24" s="30"/>
      <c r="O24" s="30"/>
      <c r="P24" s="30"/>
    </row>
    <row r="25" spans="1:16" s="6" customFormat="1" ht="19.5" customHeight="1">
      <c r="A25" s="24" t="s">
        <v>249</v>
      </c>
      <c r="B25" s="41"/>
      <c r="C25" s="79"/>
      <c r="D25" s="41"/>
      <c r="E25" s="79"/>
      <c r="F25" s="41"/>
      <c r="G25" s="79"/>
      <c r="H25" s="30"/>
      <c r="I25" s="30"/>
      <c r="J25" s="30"/>
      <c r="K25" s="30"/>
      <c r="L25" s="30"/>
      <c r="M25" s="30"/>
      <c r="N25" s="30"/>
      <c r="O25" s="30"/>
      <c r="P25" s="30"/>
    </row>
    <row r="26" spans="1:16" s="6" customFormat="1" ht="15" customHeight="1">
      <c r="A26" s="21" t="s">
        <v>308</v>
      </c>
      <c r="B26" s="69">
        <v>12</v>
      </c>
      <c r="C26" s="70">
        <v>35.29</v>
      </c>
      <c r="D26" s="69">
        <v>13</v>
      </c>
      <c r="E26" s="70">
        <v>37.142857142857146</v>
      </c>
      <c r="F26" s="69">
        <v>10</v>
      </c>
      <c r="G26" s="70">
        <v>28.57142857142857</v>
      </c>
      <c r="H26" s="30"/>
      <c r="I26" s="30"/>
      <c r="J26" s="30"/>
      <c r="K26" s="30"/>
      <c r="L26" s="30"/>
      <c r="M26" s="30"/>
      <c r="N26" s="30"/>
      <c r="O26" s="30"/>
      <c r="P26" s="30"/>
    </row>
    <row r="27" spans="1:16" s="6" customFormat="1" ht="15" customHeight="1">
      <c r="A27" s="21" t="s">
        <v>309</v>
      </c>
      <c r="B27" s="69"/>
      <c r="C27" s="70"/>
      <c r="D27" s="69"/>
      <c r="E27" s="70"/>
      <c r="F27" s="69"/>
      <c r="G27" s="70"/>
      <c r="H27" s="30"/>
      <c r="I27" s="30"/>
      <c r="J27" s="30"/>
      <c r="K27" s="30"/>
      <c r="L27" s="30"/>
      <c r="M27" s="30"/>
      <c r="N27" s="30"/>
      <c r="O27" s="30"/>
      <c r="P27" s="30"/>
    </row>
    <row r="28" spans="1:16" s="6" customFormat="1" ht="15" customHeight="1">
      <c r="A28" s="25" t="s">
        <v>250</v>
      </c>
      <c r="B28" s="69">
        <v>7</v>
      </c>
      <c r="C28" s="70">
        <f>+B28/14*100</f>
        <v>50</v>
      </c>
      <c r="D28" s="69">
        <v>9</v>
      </c>
      <c r="E28" s="70">
        <v>60</v>
      </c>
      <c r="F28" s="69">
        <v>24</v>
      </c>
      <c r="G28" s="70">
        <v>63.1578947368421</v>
      </c>
      <c r="H28" s="30"/>
      <c r="I28" s="30"/>
      <c r="J28" s="30"/>
      <c r="K28" s="30"/>
      <c r="L28" s="30"/>
      <c r="M28" s="30"/>
      <c r="N28" s="30"/>
      <c r="O28" s="30"/>
      <c r="P28" s="30"/>
    </row>
    <row r="29" spans="1:16" s="6" customFormat="1" ht="15" customHeight="1">
      <c r="A29" s="25" t="s">
        <v>251</v>
      </c>
      <c r="B29" s="69">
        <v>7</v>
      </c>
      <c r="C29" s="70">
        <v>41.17</v>
      </c>
      <c r="D29" s="69">
        <v>7</v>
      </c>
      <c r="E29" s="70">
        <v>50</v>
      </c>
      <c r="F29" s="69">
        <v>8</v>
      </c>
      <c r="G29" s="70">
        <v>36.36363636363637</v>
      </c>
      <c r="H29" s="30"/>
      <c r="I29" s="30"/>
      <c r="J29" s="30"/>
      <c r="K29" s="30"/>
      <c r="L29" s="30"/>
      <c r="M29" s="30"/>
      <c r="N29" s="30"/>
      <c r="O29" s="30"/>
      <c r="P29" s="30"/>
    </row>
    <row r="30" spans="1:16" s="6" customFormat="1" ht="15" customHeight="1">
      <c r="A30" s="25" t="s">
        <v>252</v>
      </c>
      <c r="B30" s="69">
        <v>8</v>
      </c>
      <c r="C30" s="70">
        <v>33.33</v>
      </c>
      <c r="D30" s="69">
        <v>8</v>
      </c>
      <c r="E30" s="70">
        <v>29.629629629629626</v>
      </c>
      <c r="F30" s="69">
        <v>8</v>
      </c>
      <c r="G30" s="70">
        <v>36.36363636363637</v>
      </c>
      <c r="H30" s="30"/>
      <c r="I30" s="30"/>
      <c r="J30" s="30"/>
      <c r="K30" s="30"/>
      <c r="L30" s="30"/>
      <c r="M30" s="30"/>
      <c r="N30" s="30"/>
      <c r="O30" s="30"/>
      <c r="P30" s="30"/>
    </row>
    <row r="31" spans="1:16" s="6" customFormat="1" ht="15" customHeight="1">
      <c r="A31" s="25" t="s">
        <v>253</v>
      </c>
      <c r="B31" s="69">
        <v>15</v>
      </c>
      <c r="C31" s="70">
        <v>22.38</v>
      </c>
      <c r="D31" s="69">
        <v>18</v>
      </c>
      <c r="E31" s="70">
        <v>24.65753424657534</v>
      </c>
      <c r="F31" s="69">
        <v>14</v>
      </c>
      <c r="G31" s="70">
        <v>25</v>
      </c>
      <c r="H31" s="30"/>
      <c r="I31" s="30"/>
      <c r="J31" s="30"/>
      <c r="K31" s="30"/>
      <c r="L31" s="30"/>
      <c r="M31" s="30"/>
      <c r="N31" s="30"/>
      <c r="O31" s="30"/>
      <c r="P31" s="30"/>
    </row>
    <row r="32" spans="1:16" s="6" customFormat="1" ht="19.5" customHeight="1">
      <c r="A32" s="23" t="s">
        <v>307</v>
      </c>
      <c r="B32" s="35">
        <f>SUM(B26:B31)</f>
        <v>49</v>
      </c>
      <c r="C32" s="74">
        <v>30.8</v>
      </c>
      <c r="D32" s="35">
        <v>55</v>
      </c>
      <c r="E32" s="74">
        <v>33.53658536585366</v>
      </c>
      <c r="F32" s="35">
        <v>64</v>
      </c>
      <c r="G32" s="74">
        <v>36.99421965317919</v>
      </c>
      <c r="H32" s="30"/>
      <c r="I32" s="30"/>
      <c r="J32" s="30"/>
      <c r="K32" s="30"/>
      <c r="L32" s="30"/>
      <c r="M32" s="30"/>
      <c r="N32" s="30"/>
      <c r="O32" s="30"/>
      <c r="P32" s="30"/>
    </row>
    <row r="33" spans="1:7" ht="12.75">
      <c r="A33" s="206" t="s">
        <v>375</v>
      </c>
      <c r="B33" s="207"/>
      <c r="C33" s="207"/>
      <c r="D33" s="207"/>
      <c r="E33" s="207"/>
      <c r="F33" s="207"/>
      <c r="G33" s="207"/>
    </row>
    <row r="37" ht="11.25">
      <c r="F37" s="59"/>
    </row>
    <row r="38" spans="4:7" ht="11.25">
      <c r="D38" s="2"/>
      <c r="E38" s="2"/>
      <c r="F38" s="2"/>
      <c r="G38" s="2"/>
    </row>
  </sheetData>
  <mergeCells count="12">
    <mergeCell ref="A2:C2"/>
    <mergeCell ref="C6:C8"/>
    <mergeCell ref="A3:F3"/>
    <mergeCell ref="D6:D8"/>
    <mergeCell ref="E6:E8"/>
    <mergeCell ref="D5:E5"/>
    <mergeCell ref="B5:C5"/>
    <mergeCell ref="B6:B8"/>
    <mergeCell ref="A6:A8"/>
    <mergeCell ref="F5:G5"/>
    <mergeCell ref="F6:F8"/>
    <mergeCell ref="G6:G8"/>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8.xml><?xml version="1.0" encoding="utf-8"?>
<worksheet xmlns="http://schemas.openxmlformats.org/spreadsheetml/2006/main" xmlns:r="http://schemas.openxmlformats.org/officeDocument/2006/relationships">
  <sheetPr codeName="Hoja8"/>
  <dimension ref="A2:X39"/>
  <sheetViews>
    <sheetView zoomScaleSheetLayoutView="100" workbookViewId="0" topLeftCell="A1">
      <selection activeCell="A39" sqref="A39"/>
    </sheetView>
  </sheetViews>
  <sheetFormatPr defaultColWidth="11.421875" defaultRowHeight="12.75"/>
  <cols>
    <col min="1" max="1" width="37.57421875" style="2" customWidth="1"/>
    <col min="2" max="9" width="6.00390625" style="7" customWidth="1"/>
    <col min="10" max="10" width="6.00390625" style="45" customWidth="1"/>
    <col min="11" max="12" width="6.00390625" style="7" customWidth="1"/>
    <col min="13" max="13" width="6.00390625" style="45" customWidth="1"/>
    <col min="14" max="18" width="6.00390625" style="7" customWidth="1"/>
    <col min="19" max="19" width="6.00390625" style="45" customWidth="1"/>
    <col min="20" max="21" width="6.00390625" style="7" customWidth="1"/>
    <col min="22" max="22" width="6.00390625" style="45" customWidth="1"/>
    <col min="23" max="23" width="11.421875" style="2" customWidth="1"/>
    <col min="24" max="16384" width="11.57421875" style="2" customWidth="1"/>
  </cols>
  <sheetData>
    <row r="1" ht="8.25" customHeight="1"/>
    <row r="2" spans="1:15" s="18" customFormat="1" ht="12" customHeight="1">
      <c r="A2" s="62"/>
      <c r="D2" s="62"/>
      <c r="E2" s="62"/>
      <c r="F2" s="62"/>
      <c r="G2" s="62"/>
      <c r="H2" s="62"/>
      <c r="I2" s="62"/>
      <c r="J2" s="62"/>
      <c r="K2" s="62"/>
      <c r="L2" s="62"/>
      <c r="M2" s="62"/>
      <c r="N2" s="62"/>
      <c r="O2" s="62"/>
    </row>
    <row r="3" spans="1:22" s="18" customFormat="1" ht="16.5" customHeight="1">
      <c r="A3" s="479" t="s">
        <v>376</v>
      </c>
      <c r="B3" s="479"/>
      <c r="C3" s="479"/>
      <c r="D3" s="479"/>
      <c r="E3" s="479"/>
      <c r="F3" s="479"/>
      <c r="G3" s="479"/>
      <c r="H3" s="479"/>
      <c r="I3" s="479"/>
      <c r="J3" s="479"/>
      <c r="K3" s="479"/>
      <c r="L3" s="479"/>
      <c r="M3" s="479"/>
      <c r="N3" s="15"/>
      <c r="O3" s="15"/>
      <c r="P3" s="15"/>
      <c r="Q3" s="15"/>
      <c r="R3" s="15"/>
      <c r="S3" s="15"/>
      <c r="T3" s="460" t="s">
        <v>377</v>
      </c>
      <c r="U3" s="460"/>
      <c r="V3" s="460"/>
    </row>
    <row r="4" spans="7:22" ht="3" customHeight="1">
      <c r="G4" s="45"/>
      <c r="I4" s="45"/>
      <c r="J4" s="7"/>
      <c r="O4" s="45"/>
      <c r="P4" s="2"/>
      <c r="Q4" s="2"/>
      <c r="R4" s="2"/>
      <c r="S4" s="2"/>
      <c r="T4" s="2"/>
      <c r="U4" s="2"/>
      <c r="V4" s="2"/>
    </row>
    <row r="5" spans="1:22" ht="16.5" customHeight="1">
      <c r="A5" s="28" t="s">
        <v>298</v>
      </c>
      <c r="B5" s="470" t="s">
        <v>255</v>
      </c>
      <c r="C5" s="470"/>
      <c r="D5" s="470"/>
      <c r="E5" s="470" t="s">
        <v>378</v>
      </c>
      <c r="F5" s="470"/>
      <c r="G5" s="470"/>
      <c r="H5" s="470" t="s">
        <v>379</v>
      </c>
      <c r="I5" s="470"/>
      <c r="J5" s="470"/>
      <c r="K5" s="470"/>
      <c r="L5" s="470"/>
      <c r="M5" s="470"/>
      <c r="N5" s="470"/>
      <c r="O5" s="470"/>
      <c r="P5" s="470"/>
      <c r="Q5" s="470"/>
      <c r="R5" s="470"/>
      <c r="S5" s="470"/>
      <c r="T5" s="470"/>
      <c r="U5" s="470"/>
      <c r="V5" s="470"/>
    </row>
    <row r="6" spans="1:22" ht="6" customHeight="1">
      <c r="A6" s="28"/>
      <c r="B6" s="470"/>
      <c r="C6" s="470"/>
      <c r="D6" s="470"/>
      <c r="E6" s="470"/>
      <c r="F6" s="470"/>
      <c r="G6" s="470"/>
      <c r="H6" s="143"/>
      <c r="I6" s="65"/>
      <c r="J6" s="65"/>
      <c r="K6" s="144"/>
      <c r="L6" s="144"/>
      <c r="M6" s="144"/>
      <c r="N6" s="144"/>
      <c r="O6" s="144"/>
      <c r="P6" s="144"/>
      <c r="Q6" s="144"/>
      <c r="R6" s="144"/>
      <c r="S6" s="145"/>
      <c r="T6" s="145"/>
      <c r="U6" s="145"/>
      <c r="V6" s="145"/>
    </row>
    <row r="7" spans="1:22" ht="28.5" customHeight="1">
      <c r="A7" s="29"/>
      <c r="B7" s="449"/>
      <c r="C7" s="449"/>
      <c r="D7" s="449"/>
      <c r="E7" s="449"/>
      <c r="F7" s="449"/>
      <c r="G7" s="449"/>
      <c r="H7" s="449" t="s">
        <v>382</v>
      </c>
      <c r="I7" s="449"/>
      <c r="J7" s="449"/>
      <c r="K7" s="449" t="s">
        <v>383</v>
      </c>
      <c r="L7" s="449"/>
      <c r="M7" s="449"/>
      <c r="N7" s="449" t="s">
        <v>384</v>
      </c>
      <c r="O7" s="449"/>
      <c r="P7" s="449"/>
      <c r="Q7" s="449" t="s">
        <v>385</v>
      </c>
      <c r="R7" s="449"/>
      <c r="S7" s="449"/>
      <c r="T7" s="449" t="s">
        <v>525</v>
      </c>
      <c r="U7" s="449"/>
      <c r="V7" s="449"/>
    </row>
    <row r="8" spans="1:22" ht="13.5" customHeight="1">
      <c r="A8" s="28"/>
      <c r="B8" s="19">
        <v>2009</v>
      </c>
      <c r="C8" s="19">
        <v>2008</v>
      </c>
      <c r="D8" s="19">
        <v>2007</v>
      </c>
      <c r="E8" s="19">
        <v>2009</v>
      </c>
      <c r="F8" s="19">
        <v>2008</v>
      </c>
      <c r="G8" s="19">
        <v>2007</v>
      </c>
      <c r="H8" s="19">
        <v>2009</v>
      </c>
      <c r="I8" s="19">
        <v>2008</v>
      </c>
      <c r="J8" s="19">
        <v>2007</v>
      </c>
      <c r="K8" s="19">
        <v>2009</v>
      </c>
      <c r="L8" s="19">
        <v>2008</v>
      </c>
      <c r="M8" s="19">
        <v>2007</v>
      </c>
      <c r="N8" s="19">
        <v>2009</v>
      </c>
      <c r="O8" s="19">
        <v>2008</v>
      </c>
      <c r="P8" s="19">
        <v>2007</v>
      </c>
      <c r="Q8" s="19">
        <v>2009</v>
      </c>
      <c r="R8" s="19">
        <v>2008</v>
      </c>
      <c r="S8" s="19">
        <v>2007</v>
      </c>
      <c r="T8" s="19">
        <v>2009</v>
      </c>
      <c r="U8" s="19">
        <v>2008</v>
      </c>
      <c r="V8" s="19">
        <v>2007</v>
      </c>
    </row>
    <row r="9" spans="1:24" s="6" customFormat="1" ht="19.5" customHeight="1">
      <c r="A9" s="20" t="s">
        <v>239</v>
      </c>
      <c r="B9" s="78">
        <v>96</v>
      </c>
      <c r="C9" s="78">
        <v>104</v>
      </c>
      <c r="D9" s="78">
        <v>84</v>
      </c>
      <c r="E9" s="114">
        <v>1.48</v>
      </c>
      <c r="F9" s="114">
        <v>2.015</v>
      </c>
      <c r="G9" s="114">
        <v>1.4605833333333338</v>
      </c>
      <c r="H9" s="78">
        <v>47</v>
      </c>
      <c r="I9" s="78">
        <v>34</v>
      </c>
      <c r="J9" s="78">
        <v>43</v>
      </c>
      <c r="K9" s="78">
        <v>21</v>
      </c>
      <c r="L9" s="78">
        <v>27</v>
      </c>
      <c r="M9" s="78">
        <v>19</v>
      </c>
      <c r="N9" s="78">
        <v>13</v>
      </c>
      <c r="O9" s="78">
        <v>19</v>
      </c>
      <c r="P9" s="78">
        <v>7</v>
      </c>
      <c r="Q9" s="78">
        <v>7</v>
      </c>
      <c r="R9" s="78">
        <v>11</v>
      </c>
      <c r="S9" s="78">
        <v>8</v>
      </c>
      <c r="T9" s="78">
        <v>8</v>
      </c>
      <c r="U9" s="78">
        <v>13</v>
      </c>
      <c r="V9" s="78">
        <v>7</v>
      </c>
      <c r="W9" s="52"/>
      <c r="X9" s="2"/>
    </row>
    <row r="10" spans="1:24" s="146" customFormat="1" ht="15" customHeight="1">
      <c r="A10" s="21" t="s">
        <v>240</v>
      </c>
      <c r="B10" s="80">
        <v>6</v>
      </c>
      <c r="C10" s="80">
        <v>6</v>
      </c>
      <c r="D10" s="80">
        <v>5</v>
      </c>
      <c r="E10" s="116">
        <v>0.7453333333333333</v>
      </c>
      <c r="F10" s="116">
        <v>1.057</v>
      </c>
      <c r="G10" s="116">
        <v>0.8976000000000001</v>
      </c>
      <c r="H10" s="80">
        <v>4</v>
      </c>
      <c r="I10" s="80">
        <v>3</v>
      </c>
      <c r="J10" s="80">
        <v>4</v>
      </c>
      <c r="K10" s="80">
        <v>2</v>
      </c>
      <c r="L10" s="80">
        <v>3</v>
      </c>
      <c r="M10" s="80">
        <v>0</v>
      </c>
      <c r="N10" s="80">
        <v>0</v>
      </c>
      <c r="O10" s="80">
        <v>0</v>
      </c>
      <c r="P10" s="80">
        <v>1</v>
      </c>
      <c r="Q10" s="80">
        <v>0</v>
      </c>
      <c r="R10" s="80">
        <v>0</v>
      </c>
      <c r="S10" s="80">
        <v>0</v>
      </c>
      <c r="T10" s="80">
        <v>0</v>
      </c>
      <c r="U10" s="80">
        <v>0</v>
      </c>
      <c r="V10" s="80">
        <v>0</v>
      </c>
      <c r="W10" s="52"/>
      <c r="X10" s="2"/>
    </row>
    <row r="11" spans="1:24" s="146" customFormat="1" ht="15" customHeight="1">
      <c r="A11" s="21" t="s">
        <v>300</v>
      </c>
      <c r="B11" s="80">
        <v>12</v>
      </c>
      <c r="C11" s="80">
        <v>14</v>
      </c>
      <c r="D11" s="80">
        <v>9</v>
      </c>
      <c r="E11" s="116">
        <v>1.9669166666666664</v>
      </c>
      <c r="F11" s="116">
        <v>2.428</v>
      </c>
      <c r="G11" s="116">
        <v>1.9247777777777781</v>
      </c>
      <c r="H11" s="80">
        <v>5</v>
      </c>
      <c r="I11" s="80">
        <v>4</v>
      </c>
      <c r="J11" s="80">
        <v>4</v>
      </c>
      <c r="K11" s="80">
        <v>0</v>
      </c>
      <c r="L11" s="80">
        <v>2</v>
      </c>
      <c r="M11" s="80">
        <v>2</v>
      </c>
      <c r="N11" s="80">
        <v>5</v>
      </c>
      <c r="O11" s="80">
        <v>4</v>
      </c>
      <c r="P11" s="80">
        <v>0</v>
      </c>
      <c r="Q11" s="80">
        <v>0</v>
      </c>
      <c r="R11" s="80">
        <v>0</v>
      </c>
      <c r="S11" s="80">
        <v>1</v>
      </c>
      <c r="T11" s="80">
        <v>2</v>
      </c>
      <c r="U11" s="80">
        <v>4</v>
      </c>
      <c r="V11" s="80">
        <v>2</v>
      </c>
      <c r="W11" s="52"/>
      <c r="X11" s="2"/>
    </row>
    <row r="12" spans="1:24" s="146" customFormat="1" ht="15" customHeight="1">
      <c r="A12" s="21" t="s">
        <v>301</v>
      </c>
      <c r="B12" s="80">
        <v>9</v>
      </c>
      <c r="C12" s="80">
        <v>11</v>
      </c>
      <c r="D12" s="80">
        <v>8</v>
      </c>
      <c r="E12" s="116">
        <v>2.714111111111111</v>
      </c>
      <c r="F12" s="116">
        <v>2.354</v>
      </c>
      <c r="G12" s="116">
        <v>1.60875</v>
      </c>
      <c r="H12" s="80">
        <v>1</v>
      </c>
      <c r="I12" s="80">
        <v>1</v>
      </c>
      <c r="J12" s="80">
        <v>4</v>
      </c>
      <c r="K12" s="80">
        <v>2</v>
      </c>
      <c r="L12" s="80">
        <v>4</v>
      </c>
      <c r="M12" s="80">
        <v>1</v>
      </c>
      <c r="N12" s="80">
        <v>3</v>
      </c>
      <c r="O12" s="80">
        <v>2</v>
      </c>
      <c r="P12" s="80">
        <v>1</v>
      </c>
      <c r="Q12" s="80">
        <v>2</v>
      </c>
      <c r="R12" s="80">
        <v>3</v>
      </c>
      <c r="S12" s="80">
        <v>1</v>
      </c>
      <c r="T12" s="80">
        <v>1</v>
      </c>
      <c r="U12" s="80">
        <v>1</v>
      </c>
      <c r="V12" s="80">
        <v>1</v>
      </c>
      <c r="W12" s="52"/>
      <c r="X12" s="2"/>
    </row>
    <row r="13" spans="1:24" s="146" customFormat="1" ht="15" customHeight="1">
      <c r="A13" s="21" t="s">
        <v>241</v>
      </c>
      <c r="B13" s="80">
        <v>7</v>
      </c>
      <c r="C13" s="80">
        <v>5</v>
      </c>
      <c r="D13" s="80">
        <v>5</v>
      </c>
      <c r="E13" s="116">
        <v>0.31842857142857145</v>
      </c>
      <c r="F13" s="116">
        <v>1.055</v>
      </c>
      <c r="G13" s="116">
        <v>0.5162</v>
      </c>
      <c r="H13" s="80">
        <v>7</v>
      </c>
      <c r="I13" s="80">
        <v>3</v>
      </c>
      <c r="J13" s="80">
        <v>4</v>
      </c>
      <c r="K13" s="80">
        <v>0</v>
      </c>
      <c r="L13" s="80">
        <v>1</v>
      </c>
      <c r="M13" s="80">
        <v>1</v>
      </c>
      <c r="N13" s="80">
        <v>0</v>
      </c>
      <c r="O13" s="80">
        <v>1</v>
      </c>
      <c r="P13" s="80">
        <v>0</v>
      </c>
      <c r="Q13" s="80">
        <v>0</v>
      </c>
      <c r="R13" s="80">
        <v>0</v>
      </c>
      <c r="S13" s="80">
        <v>0</v>
      </c>
      <c r="T13" s="80">
        <v>0</v>
      </c>
      <c r="U13" s="80">
        <v>0</v>
      </c>
      <c r="V13" s="80">
        <v>0</v>
      </c>
      <c r="W13" s="52"/>
      <c r="X13" s="2"/>
    </row>
    <row r="14" spans="1:24" s="146" customFormat="1" ht="15" customHeight="1">
      <c r="A14" s="21" t="s">
        <v>302</v>
      </c>
      <c r="B14" s="80">
        <v>10</v>
      </c>
      <c r="C14" s="80">
        <v>12</v>
      </c>
      <c r="D14" s="80">
        <v>8</v>
      </c>
      <c r="E14" s="116">
        <v>1.409</v>
      </c>
      <c r="F14" s="116">
        <v>2.438</v>
      </c>
      <c r="G14" s="116">
        <v>1.086</v>
      </c>
      <c r="H14" s="80">
        <v>4</v>
      </c>
      <c r="I14" s="80">
        <v>4</v>
      </c>
      <c r="J14" s="80">
        <v>5</v>
      </c>
      <c r="K14" s="80">
        <v>4</v>
      </c>
      <c r="L14" s="80">
        <v>4</v>
      </c>
      <c r="M14" s="80">
        <v>2</v>
      </c>
      <c r="N14" s="80">
        <v>1</v>
      </c>
      <c r="O14" s="80">
        <v>2</v>
      </c>
      <c r="P14" s="80">
        <v>1</v>
      </c>
      <c r="Q14" s="80">
        <v>0</v>
      </c>
      <c r="R14" s="80">
        <v>1</v>
      </c>
      <c r="S14" s="80">
        <v>0</v>
      </c>
      <c r="T14" s="80">
        <v>1</v>
      </c>
      <c r="U14" s="80">
        <v>1</v>
      </c>
      <c r="V14" s="80">
        <v>0</v>
      </c>
      <c r="W14" s="52"/>
      <c r="X14" s="2"/>
    </row>
    <row r="15" spans="1:24" s="146" customFormat="1" ht="15" customHeight="1">
      <c r="A15" s="21" t="s">
        <v>242</v>
      </c>
      <c r="B15" s="80">
        <v>7</v>
      </c>
      <c r="C15" s="80">
        <v>9</v>
      </c>
      <c r="D15" s="80">
        <v>8</v>
      </c>
      <c r="E15" s="116">
        <v>0.5381428571428571</v>
      </c>
      <c r="F15" s="116">
        <v>2.208</v>
      </c>
      <c r="G15" s="116">
        <v>1.116125</v>
      </c>
      <c r="H15" s="80">
        <v>6</v>
      </c>
      <c r="I15" s="80">
        <v>5</v>
      </c>
      <c r="J15" s="80">
        <v>6</v>
      </c>
      <c r="K15" s="80">
        <v>1</v>
      </c>
      <c r="L15" s="80">
        <v>0</v>
      </c>
      <c r="M15" s="80">
        <v>0</v>
      </c>
      <c r="N15" s="80">
        <v>0</v>
      </c>
      <c r="O15" s="80">
        <v>0</v>
      </c>
      <c r="P15" s="80">
        <v>1</v>
      </c>
      <c r="Q15" s="80">
        <v>0</v>
      </c>
      <c r="R15" s="80">
        <v>1</v>
      </c>
      <c r="S15" s="80">
        <v>1</v>
      </c>
      <c r="T15" s="80">
        <v>0</v>
      </c>
      <c r="U15" s="80">
        <v>3</v>
      </c>
      <c r="V15" s="80">
        <v>0</v>
      </c>
      <c r="W15" s="52"/>
      <c r="X15" s="2"/>
    </row>
    <row r="16" spans="1:24" s="146" customFormat="1" ht="15" customHeight="1">
      <c r="A16" s="21" t="s">
        <v>303</v>
      </c>
      <c r="B16" s="80">
        <v>10</v>
      </c>
      <c r="C16" s="80">
        <v>8</v>
      </c>
      <c r="D16" s="80">
        <v>7</v>
      </c>
      <c r="E16" s="116">
        <v>1.4209</v>
      </c>
      <c r="F16" s="116">
        <v>1.746</v>
      </c>
      <c r="G16" s="116">
        <v>1.3717142857142854</v>
      </c>
      <c r="H16" s="80">
        <v>6</v>
      </c>
      <c r="I16" s="80">
        <v>4</v>
      </c>
      <c r="J16" s="80">
        <v>4</v>
      </c>
      <c r="K16" s="80">
        <v>1</v>
      </c>
      <c r="L16" s="80">
        <v>0</v>
      </c>
      <c r="M16" s="80">
        <v>1</v>
      </c>
      <c r="N16" s="80">
        <v>0</v>
      </c>
      <c r="O16" s="80">
        <v>2</v>
      </c>
      <c r="P16" s="80">
        <v>0</v>
      </c>
      <c r="Q16" s="80">
        <v>2</v>
      </c>
      <c r="R16" s="80">
        <v>2</v>
      </c>
      <c r="S16" s="80">
        <v>2</v>
      </c>
      <c r="T16" s="80">
        <v>1</v>
      </c>
      <c r="U16" s="80">
        <v>0</v>
      </c>
      <c r="V16" s="80">
        <v>0</v>
      </c>
      <c r="W16" s="52"/>
      <c r="X16" s="2"/>
    </row>
    <row r="17" spans="1:24" s="146" customFormat="1" ht="15" customHeight="1">
      <c r="A17" s="21" t="s">
        <v>243</v>
      </c>
      <c r="B17" s="80">
        <v>10</v>
      </c>
      <c r="C17" s="80">
        <v>12</v>
      </c>
      <c r="D17" s="80">
        <v>10</v>
      </c>
      <c r="E17" s="116">
        <v>1.5684</v>
      </c>
      <c r="F17" s="116">
        <v>2.075</v>
      </c>
      <c r="G17" s="116">
        <v>1.8793</v>
      </c>
      <c r="H17" s="80">
        <v>4</v>
      </c>
      <c r="I17" s="80">
        <v>2</v>
      </c>
      <c r="J17" s="80">
        <v>2</v>
      </c>
      <c r="K17" s="80">
        <v>4</v>
      </c>
      <c r="L17" s="80">
        <v>4</v>
      </c>
      <c r="M17" s="80">
        <v>5</v>
      </c>
      <c r="N17" s="80">
        <v>1</v>
      </c>
      <c r="O17" s="80">
        <v>4</v>
      </c>
      <c r="P17" s="80">
        <v>1</v>
      </c>
      <c r="Q17" s="80">
        <v>0</v>
      </c>
      <c r="R17" s="80">
        <v>1</v>
      </c>
      <c r="S17" s="80">
        <v>1</v>
      </c>
      <c r="T17" s="80">
        <v>1</v>
      </c>
      <c r="U17" s="80">
        <v>1</v>
      </c>
      <c r="V17" s="80">
        <v>1</v>
      </c>
      <c r="W17" s="52"/>
      <c r="X17" s="2"/>
    </row>
    <row r="18" spans="1:24" s="146" customFormat="1" ht="15" customHeight="1">
      <c r="A18" s="21" t="s">
        <v>244</v>
      </c>
      <c r="B18" s="80">
        <v>4</v>
      </c>
      <c r="C18" s="80">
        <v>6</v>
      </c>
      <c r="D18" s="80">
        <v>4</v>
      </c>
      <c r="E18" s="116">
        <v>1.44325</v>
      </c>
      <c r="F18" s="116">
        <v>1.794</v>
      </c>
      <c r="G18" s="116">
        <v>1.1925</v>
      </c>
      <c r="H18" s="80">
        <v>2</v>
      </c>
      <c r="I18" s="80">
        <v>1</v>
      </c>
      <c r="J18" s="80">
        <v>1</v>
      </c>
      <c r="K18" s="80">
        <v>1</v>
      </c>
      <c r="L18" s="80">
        <v>3</v>
      </c>
      <c r="M18" s="80">
        <v>3</v>
      </c>
      <c r="N18" s="80">
        <v>1</v>
      </c>
      <c r="O18" s="80">
        <v>2</v>
      </c>
      <c r="P18" s="80">
        <v>0</v>
      </c>
      <c r="Q18" s="80">
        <v>0</v>
      </c>
      <c r="R18" s="80">
        <v>0</v>
      </c>
      <c r="S18" s="80">
        <v>0</v>
      </c>
      <c r="T18" s="80">
        <v>0</v>
      </c>
      <c r="U18" s="80">
        <v>0</v>
      </c>
      <c r="V18" s="80">
        <v>0</v>
      </c>
      <c r="W18" s="52"/>
      <c r="X18" s="2"/>
    </row>
    <row r="19" spans="1:24" s="146" customFormat="1" ht="15" customHeight="1">
      <c r="A19" s="21" t="s">
        <v>304</v>
      </c>
      <c r="B19" s="80">
        <v>21</v>
      </c>
      <c r="C19" s="80">
        <v>21</v>
      </c>
      <c r="D19" s="80">
        <v>20</v>
      </c>
      <c r="E19" s="116">
        <v>1.6294285714285712</v>
      </c>
      <c r="F19" s="116">
        <v>1.871</v>
      </c>
      <c r="G19" s="116">
        <v>1.7322499999999994</v>
      </c>
      <c r="H19" s="80">
        <v>8</v>
      </c>
      <c r="I19" s="80">
        <v>7</v>
      </c>
      <c r="J19" s="80">
        <v>9</v>
      </c>
      <c r="K19" s="80">
        <v>6</v>
      </c>
      <c r="L19" s="80">
        <v>6</v>
      </c>
      <c r="M19" s="80">
        <v>4</v>
      </c>
      <c r="N19" s="80">
        <v>2</v>
      </c>
      <c r="O19" s="80">
        <v>2</v>
      </c>
      <c r="P19" s="80">
        <v>2</v>
      </c>
      <c r="Q19" s="80">
        <v>3</v>
      </c>
      <c r="R19" s="80">
        <v>3</v>
      </c>
      <c r="S19" s="80">
        <v>2</v>
      </c>
      <c r="T19" s="80">
        <v>2</v>
      </c>
      <c r="U19" s="80">
        <v>3</v>
      </c>
      <c r="V19" s="80">
        <v>3</v>
      </c>
      <c r="W19" s="52"/>
      <c r="X19" s="2"/>
    </row>
    <row r="20" spans="1:24" s="146" customFormat="1" ht="19.5" customHeight="1">
      <c r="A20" s="22" t="s">
        <v>245</v>
      </c>
      <c r="B20" s="82">
        <v>18</v>
      </c>
      <c r="C20" s="82">
        <v>17</v>
      </c>
      <c r="D20" s="82">
        <v>12</v>
      </c>
      <c r="E20" s="118">
        <v>1.69</v>
      </c>
      <c r="F20" s="118">
        <v>1.346</v>
      </c>
      <c r="G20" s="118">
        <v>0.8396666666666667</v>
      </c>
      <c r="H20" s="82">
        <v>10</v>
      </c>
      <c r="I20" s="82">
        <v>9</v>
      </c>
      <c r="J20" s="82">
        <v>9</v>
      </c>
      <c r="K20" s="82">
        <v>3</v>
      </c>
      <c r="L20" s="82">
        <v>5</v>
      </c>
      <c r="M20" s="82">
        <v>2</v>
      </c>
      <c r="N20" s="82">
        <v>2</v>
      </c>
      <c r="O20" s="82">
        <v>1</v>
      </c>
      <c r="P20" s="82">
        <v>0</v>
      </c>
      <c r="Q20" s="82">
        <v>1</v>
      </c>
      <c r="R20" s="82">
        <v>1</v>
      </c>
      <c r="S20" s="82">
        <v>0</v>
      </c>
      <c r="T20" s="82">
        <v>2</v>
      </c>
      <c r="U20" s="82">
        <v>1</v>
      </c>
      <c r="V20" s="82">
        <v>1</v>
      </c>
      <c r="W20" s="52"/>
      <c r="X20" s="2"/>
    </row>
    <row r="21" spans="1:24" s="146" customFormat="1" ht="15" customHeight="1">
      <c r="A21" s="21" t="s">
        <v>305</v>
      </c>
      <c r="B21" s="80">
        <v>9</v>
      </c>
      <c r="C21" s="80">
        <v>9</v>
      </c>
      <c r="D21" s="80">
        <v>9</v>
      </c>
      <c r="E21" s="116">
        <v>1.089222222222222</v>
      </c>
      <c r="F21" s="116">
        <v>0.957</v>
      </c>
      <c r="G21" s="116">
        <v>0.3808888888888889</v>
      </c>
      <c r="H21" s="80">
        <v>6</v>
      </c>
      <c r="I21" s="80">
        <v>6</v>
      </c>
      <c r="J21" s="80">
        <v>8</v>
      </c>
      <c r="K21" s="80">
        <v>1</v>
      </c>
      <c r="L21" s="80">
        <v>3</v>
      </c>
      <c r="M21" s="80">
        <v>1</v>
      </c>
      <c r="N21" s="80">
        <v>2</v>
      </c>
      <c r="O21" s="80">
        <v>0</v>
      </c>
      <c r="P21" s="80">
        <v>0</v>
      </c>
      <c r="Q21" s="80">
        <v>0</v>
      </c>
      <c r="R21" s="80">
        <v>0</v>
      </c>
      <c r="S21" s="80">
        <v>0</v>
      </c>
      <c r="T21" s="80">
        <v>0</v>
      </c>
      <c r="U21" s="80">
        <v>0</v>
      </c>
      <c r="V21" s="80">
        <v>0</v>
      </c>
      <c r="W21" s="52"/>
      <c r="X21" s="2"/>
    </row>
    <row r="22" spans="1:24" s="146" customFormat="1" ht="15" customHeight="1">
      <c r="A22" s="21" t="s">
        <v>246</v>
      </c>
      <c r="B22" s="80">
        <v>1</v>
      </c>
      <c r="C22" s="80">
        <v>1</v>
      </c>
      <c r="D22" s="80">
        <v>1</v>
      </c>
      <c r="E22" s="116">
        <v>1.971</v>
      </c>
      <c r="F22" s="116">
        <v>1.829</v>
      </c>
      <c r="G22" s="116">
        <v>1.773</v>
      </c>
      <c r="H22" s="80">
        <v>0</v>
      </c>
      <c r="I22" s="80">
        <v>0</v>
      </c>
      <c r="J22" s="80">
        <v>0</v>
      </c>
      <c r="K22" s="80">
        <v>1</v>
      </c>
      <c r="L22" s="80">
        <v>1</v>
      </c>
      <c r="M22" s="80">
        <v>1</v>
      </c>
      <c r="N22" s="80">
        <v>0</v>
      </c>
      <c r="O22" s="80">
        <v>0</v>
      </c>
      <c r="P22" s="80">
        <v>0</v>
      </c>
      <c r="Q22" s="80">
        <v>0</v>
      </c>
      <c r="R22" s="80">
        <v>0</v>
      </c>
      <c r="S22" s="80">
        <v>0</v>
      </c>
      <c r="T22" s="80">
        <v>0</v>
      </c>
      <c r="U22" s="80">
        <v>0</v>
      </c>
      <c r="V22" s="80">
        <v>0</v>
      </c>
      <c r="W22" s="52"/>
      <c r="X22" s="2"/>
    </row>
    <row r="23" spans="1:24" s="146" customFormat="1" ht="15" customHeight="1">
      <c r="A23" s="21" t="s">
        <v>306</v>
      </c>
      <c r="B23" s="80">
        <v>8</v>
      </c>
      <c r="C23" s="80">
        <v>7</v>
      </c>
      <c r="D23" s="80">
        <v>2</v>
      </c>
      <c r="E23" s="116">
        <v>2.347</v>
      </c>
      <c r="F23" s="116">
        <v>1.778</v>
      </c>
      <c r="G23" s="116">
        <v>2.4375</v>
      </c>
      <c r="H23" s="80">
        <v>4</v>
      </c>
      <c r="I23" s="80">
        <v>3</v>
      </c>
      <c r="J23" s="80">
        <v>1</v>
      </c>
      <c r="K23" s="80">
        <v>1</v>
      </c>
      <c r="L23" s="80">
        <v>1</v>
      </c>
      <c r="M23" s="80">
        <v>0</v>
      </c>
      <c r="N23" s="80">
        <v>0</v>
      </c>
      <c r="O23" s="80">
        <v>1</v>
      </c>
      <c r="P23" s="80">
        <v>0</v>
      </c>
      <c r="Q23" s="80">
        <v>1</v>
      </c>
      <c r="R23" s="80">
        <v>1</v>
      </c>
      <c r="S23" s="80">
        <v>0</v>
      </c>
      <c r="T23" s="80">
        <v>14</v>
      </c>
      <c r="U23" s="80">
        <v>1</v>
      </c>
      <c r="V23" s="80">
        <v>1</v>
      </c>
      <c r="W23" s="52"/>
      <c r="X23" s="2"/>
    </row>
    <row r="24" spans="1:24" s="147" customFormat="1" ht="19.5" customHeight="1">
      <c r="A24" s="23" t="s">
        <v>307</v>
      </c>
      <c r="B24" s="83">
        <v>114</v>
      </c>
      <c r="C24" s="83">
        <v>121</v>
      </c>
      <c r="D24" s="83">
        <v>96</v>
      </c>
      <c r="E24" s="138">
        <v>1.517736842105263</v>
      </c>
      <c r="F24" s="138">
        <v>1.921</v>
      </c>
      <c r="G24" s="138">
        <v>1.38296875</v>
      </c>
      <c r="H24" s="83">
        <v>57</v>
      </c>
      <c r="I24" s="83">
        <v>43</v>
      </c>
      <c r="J24" s="83">
        <v>52</v>
      </c>
      <c r="K24" s="83">
        <v>24</v>
      </c>
      <c r="L24" s="83">
        <v>32</v>
      </c>
      <c r="M24" s="83">
        <v>21</v>
      </c>
      <c r="N24" s="83">
        <v>15</v>
      </c>
      <c r="O24" s="83">
        <v>20</v>
      </c>
      <c r="P24" s="83">
        <v>7</v>
      </c>
      <c r="Q24" s="83">
        <v>8</v>
      </c>
      <c r="R24" s="83">
        <v>12</v>
      </c>
      <c r="S24" s="83">
        <v>8</v>
      </c>
      <c r="T24" s="83">
        <v>10</v>
      </c>
      <c r="U24" s="83">
        <v>14</v>
      </c>
      <c r="V24" s="83">
        <v>8</v>
      </c>
      <c r="W24" s="52"/>
      <c r="X24" s="2"/>
    </row>
    <row r="25" spans="1:24" s="6" customFormat="1" ht="19.5" customHeight="1">
      <c r="A25" s="24" t="s">
        <v>249</v>
      </c>
      <c r="B25" s="139"/>
      <c r="C25" s="140"/>
      <c r="D25" s="140"/>
      <c r="E25" s="140"/>
      <c r="F25" s="141"/>
      <c r="G25" s="141"/>
      <c r="H25" s="140"/>
      <c r="I25" s="140"/>
      <c r="J25" s="140"/>
      <c r="K25" s="140"/>
      <c r="L25" s="140"/>
      <c r="M25" s="140"/>
      <c r="N25" s="140"/>
      <c r="O25" s="140"/>
      <c r="P25" s="140"/>
      <c r="Q25" s="140"/>
      <c r="R25" s="140"/>
      <c r="S25" s="140"/>
      <c r="T25" s="140"/>
      <c r="U25" s="140"/>
      <c r="V25" s="140"/>
      <c r="W25" s="52"/>
      <c r="X25" s="2"/>
    </row>
    <row r="26" spans="1:24" s="146" customFormat="1" ht="15" customHeight="1">
      <c r="A26" s="21" t="s">
        <v>308</v>
      </c>
      <c r="B26" s="80">
        <v>25</v>
      </c>
      <c r="C26" s="80">
        <v>29</v>
      </c>
      <c r="D26" s="80">
        <v>23</v>
      </c>
      <c r="E26" s="116">
        <v>1.29</v>
      </c>
      <c r="F26" s="116">
        <v>1.58</v>
      </c>
      <c r="G26" s="116">
        <v>1.2989565217391301</v>
      </c>
      <c r="H26" s="80">
        <v>15</v>
      </c>
      <c r="I26" s="80">
        <v>10</v>
      </c>
      <c r="J26" s="80">
        <v>12</v>
      </c>
      <c r="K26" s="80">
        <v>4</v>
      </c>
      <c r="L26" s="80">
        <v>10</v>
      </c>
      <c r="M26" s="80">
        <v>6</v>
      </c>
      <c r="N26" s="80">
        <v>4</v>
      </c>
      <c r="O26" s="80">
        <v>7</v>
      </c>
      <c r="P26" s="80">
        <v>2</v>
      </c>
      <c r="Q26" s="80">
        <v>1</v>
      </c>
      <c r="R26" s="80">
        <v>1</v>
      </c>
      <c r="S26" s="80">
        <v>1</v>
      </c>
      <c r="T26" s="80">
        <v>1</v>
      </c>
      <c r="U26" s="80">
        <v>1</v>
      </c>
      <c r="V26" s="80">
        <v>2</v>
      </c>
      <c r="W26" s="52"/>
      <c r="X26" s="2"/>
    </row>
    <row r="27" spans="1:24" s="146" customFormat="1" ht="15" customHeight="1">
      <c r="A27" s="21" t="s">
        <v>309</v>
      </c>
      <c r="B27" s="142"/>
      <c r="C27" s="80"/>
      <c r="D27" s="80"/>
      <c r="E27" s="80"/>
      <c r="F27" s="116"/>
      <c r="G27" s="116"/>
      <c r="H27" s="116"/>
      <c r="I27" s="80"/>
      <c r="J27" s="80"/>
      <c r="K27" s="80"/>
      <c r="L27" s="80"/>
      <c r="M27" s="80"/>
      <c r="N27" s="80"/>
      <c r="O27" s="80"/>
      <c r="P27" s="80"/>
      <c r="Q27" s="80"/>
      <c r="R27" s="80"/>
      <c r="S27" s="80"/>
      <c r="T27" s="80"/>
      <c r="U27" s="80"/>
      <c r="V27" s="80"/>
      <c r="W27" s="52"/>
      <c r="X27" s="2"/>
    </row>
    <row r="28" spans="1:24" s="146" customFormat="1" ht="15" customHeight="1">
      <c r="A28" s="25" t="s">
        <v>250</v>
      </c>
      <c r="B28" s="80">
        <v>8</v>
      </c>
      <c r="C28" s="80">
        <v>10</v>
      </c>
      <c r="D28" s="80">
        <v>21</v>
      </c>
      <c r="E28" s="116">
        <v>2.00775</v>
      </c>
      <c r="F28" s="116">
        <v>2.04</v>
      </c>
      <c r="G28" s="116">
        <v>1.3350476190476193</v>
      </c>
      <c r="H28" s="80">
        <v>2</v>
      </c>
      <c r="I28" s="80">
        <v>2</v>
      </c>
      <c r="J28" s="80">
        <v>11</v>
      </c>
      <c r="K28" s="80">
        <v>3</v>
      </c>
      <c r="L28" s="80">
        <v>4</v>
      </c>
      <c r="M28" s="80">
        <v>5</v>
      </c>
      <c r="N28" s="80">
        <v>1</v>
      </c>
      <c r="O28" s="80">
        <v>1</v>
      </c>
      <c r="P28" s="80">
        <v>1</v>
      </c>
      <c r="Q28" s="80">
        <v>1</v>
      </c>
      <c r="R28" s="80">
        <v>2</v>
      </c>
      <c r="S28" s="80">
        <v>3</v>
      </c>
      <c r="T28" s="80">
        <v>1</v>
      </c>
      <c r="U28" s="80">
        <v>1</v>
      </c>
      <c r="V28" s="80">
        <v>1</v>
      </c>
      <c r="W28" s="52"/>
      <c r="X28" s="2"/>
    </row>
    <row r="29" spans="1:24" s="146" customFormat="1" ht="15" customHeight="1">
      <c r="A29" s="25" t="s">
        <v>251</v>
      </c>
      <c r="B29" s="80">
        <v>13</v>
      </c>
      <c r="C29" s="80">
        <v>11</v>
      </c>
      <c r="D29" s="80">
        <v>12</v>
      </c>
      <c r="E29" s="116">
        <v>1.5570000000000002</v>
      </c>
      <c r="F29" s="116">
        <v>2.313</v>
      </c>
      <c r="G29" s="116">
        <v>1.7275833333333335</v>
      </c>
      <c r="H29" s="80">
        <v>7</v>
      </c>
      <c r="I29" s="80">
        <v>1</v>
      </c>
      <c r="J29" s="80">
        <v>6</v>
      </c>
      <c r="K29" s="80">
        <v>1</v>
      </c>
      <c r="L29" s="80">
        <v>5</v>
      </c>
      <c r="M29" s="80">
        <v>2</v>
      </c>
      <c r="N29" s="80">
        <v>2</v>
      </c>
      <c r="O29" s="80">
        <v>1</v>
      </c>
      <c r="P29" s="80">
        <v>1</v>
      </c>
      <c r="Q29" s="80">
        <v>3</v>
      </c>
      <c r="R29" s="80">
        <v>3</v>
      </c>
      <c r="S29" s="80">
        <v>1</v>
      </c>
      <c r="T29" s="80">
        <v>0</v>
      </c>
      <c r="U29" s="80">
        <v>1</v>
      </c>
      <c r="V29" s="80">
        <v>2</v>
      </c>
      <c r="W29" s="52"/>
      <c r="X29" s="2"/>
    </row>
    <row r="30" spans="1:24" s="146" customFormat="1" ht="15" customHeight="1">
      <c r="A30" s="25" t="s">
        <v>252</v>
      </c>
      <c r="B30" s="80">
        <v>22</v>
      </c>
      <c r="C30" s="80">
        <v>19</v>
      </c>
      <c r="D30" s="80">
        <v>12</v>
      </c>
      <c r="E30" s="116">
        <v>1.1511818181818183</v>
      </c>
      <c r="F30" s="116">
        <v>1.759</v>
      </c>
      <c r="G30" s="116">
        <v>1.4820833333333334</v>
      </c>
      <c r="H30" s="80">
        <v>14</v>
      </c>
      <c r="I30" s="80">
        <v>8</v>
      </c>
      <c r="J30" s="80">
        <v>7</v>
      </c>
      <c r="K30" s="80">
        <v>3</v>
      </c>
      <c r="L30" s="80">
        <v>5</v>
      </c>
      <c r="M30" s="80">
        <v>1</v>
      </c>
      <c r="N30" s="80">
        <v>3</v>
      </c>
      <c r="O30" s="80">
        <v>2</v>
      </c>
      <c r="P30" s="80">
        <v>2</v>
      </c>
      <c r="Q30" s="80">
        <v>0</v>
      </c>
      <c r="R30" s="80">
        <v>1</v>
      </c>
      <c r="S30" s="80">
        <v>1</v>
      </c>
      <c r="T30" s="80">
        <v>2</v>
      </c>
      <c r="U30" s="80">
        <v>3</v>
      </c>
      <c r="V30" s="80">
        <v>1</v>
      </c>
      <c r="W30" s="52"/>
      <c r="X30" s="2"/>
    </row>
    <row r="31" spans="1:24" s="147" customFormat="1" ht="15" customHeight="1">
      <c r="A31" s="25" t="s">
        <v>253</v>
      </c>
      <c r="B31" s="80">
        <v>46</v>
      </c>
      <c r="C31" s="80">
        <v>52</v>
      </c>
      <c r="D31" s="80">
        <v>28</v>
      </c>
      <c r="E31" s="116">
        <v>1.723195652173913</v>
      </c>
      <c r="F31" s="116">
        <v>2.065</v>
      </c>
      <c r="G31" s="116">
        <v>1.2977500000000002</v>
      </c>
      <c r="H31" s="80">
        <v>19</v>
      </c>
      <c r="I31" s="80">
        <v>22</v>
      </c>
      <c r="J31" s="80">
        <v>16</v>
      </c>
      <c r="K31" s="80">
        <v>13</v>
      </c>
      <c r="L31" s="80">
        <v>8</v>
      </c>
      <c r="M31" s="80">
        <v>7</v>
      </c>
      <c r="N31" s="80">
        <v>5</v>
      </c>
      <c r="O31" s="80">
        <v>9</v>
      </c>
      <c r="P31" s="80">
        <v>1</v>
      </c>
      <c r="Q31" s="80">
        <v>3</v>
      </c>
      <c r="R31" s="80">
        <v>5</v>
      </c>
      <c r="S31" s="80">
        <v>2</v>
      </c>
      <c r="T31" s="80">
        <v>6</v>
      </c>
      <c r="U31" s="80">
        <v>8</v>
      </c>
      <c r="V31" s="80">
        <v>2</v>
      </c>
      <c r="W31" s="52"/>
      <c r="X31" s="2"/>
    </row>
    <row r="32" spans="1:24" s="6" customFormat="1" ht="17.25" customHeight="1">
      <c r="A32" s="23" t="s">
        <v>307</v>
      </c>
      <c r="B32" s="89">
        <v>114</v>
      </c>
      <c r="C32" s="89">
        <v>121</v>
      </c>
      <c r="D32" s="89">
        <v>96</v>
      </c>
      <c r="E32" s="120">
        <v>1.517736842105264</v>
      </c>
      <c r="F32" s="120">
        <v>1.921</v>
      </c>
      <c r="G32" s="120">
        <v>1.38296875</v>
      </c>
      <c r="H32" s="89">
        <v>57</v>
      </c>
      <c r="I32" s="89">
        <v>43</v>
      </c>
      <c r="J32" s="89">
        <v>52</v>
      </c>
      <c r="K32" s="89">
        <v>24</v>
      </c>
      <c r="L32" s="89">
        <v>32</v>
      </c>
      <c r="M32" s="89">
        <v>21</v>
      </c>
      <c r="N32" s="89">
        <v>15</v>
      </c>
      <c r="O32" s="89">
        <v>20</v>
      </c>
      <c r="P32" s="89">
        <v>7</v>
      </c>
      <c r="Q32" s="89">
        <v>8</v>
      </c>
      <c r="R32" s="89">
        <v>12</v>
      </c>
      <c r="S32" s="89">
        <v>8</v>
      </c>
      <c r="T32" s="89">
        <v>10</v>
      </c>
      <c r="U32" s="89">
        <v>14</v>
      </c>
      <c r="V32" s="89">
        <v>8</v>
      </c>
      <c r="W32" s="52"/>
      <c r="X32" s="2"/>
    </row>
    <row r="33" ht="1.5" customHeight="1"/>
    <row r="34" spans="1:22" ht="31.5" customHeight="1">
      <c r="A34" s="459" t="s">
        <v>461</v>
      </c>
      <c r="B34" s="459"/>
      <c r="C34" s="459"/>
      <c r="D34" s="459"/>
      <c r="E34" s="459"/>
      <c r="F34" s="459"/>
      <c r="G34" s="459"/>
      <c r="H34" s="459"/>
      <c r="I34" s="459"/>
      <c r="J34" s="459"/>
      <c r="K34" s="459"/>
      <c r="L34" s="459"/>
      <c r="M34" s="459"/>
      <c r="N34" s="459"/>
      <c r="O34" s="459"/>
      <c r="P34" s="459"/>
      <c r="Q34" s="459"/>
      <c r="R34" s="459"/>
      <c r="S34" s="459"/>
      <c r="T34" s="459"/>
      <c r="U34" s="459"/>
      <c r="V34" s="459"/>
    </row>
    <row r="35" spans="1:22" ht="11.25">
      <c r="A35" s="459" t="s">
        <v>375</v>
      </c>
      <c r="B35" s="459"/>
      <c r="C35" s="459"/>
      <c r="D35" s="459"/>
      <c r="E35" s="459"/>
      <c r="F35" s="459"/>
      <c r="G35" s="459"/>
      <c r="H35" s="459"/>
      <c r="I35" s="459"/>
      <c r="J35" s="459"/>
      <c r="K35" s="459"/>
      <c r="L35" s="459"/>
      <c r="M35" s="459"/>
      <c r="N35" s="459"/>
      <c r="O35" s="459"/>
      <c r="P35" s="459"/>
      <c r="Q35" s="459"/>
      <c r="R35" s="459"/>
      <c r="S35" s="459"/>
      <c r="T35" s="459"/>
      <c r="U35" s="459"/>
      <c r="V35" s="459"/>
    </row>
    <row r="36" spans="1:22" ht="36.75" customHeight="1">
      <c r="A36" s="459"/>
      <c r="B36" s="459"/>
      <c r="C36" s="459"/>
      <c r="D36" s="459"/>
      <c r="E36" s="459"/>
      <c r="F36" s="459"/>
      <c r="G36" s="459"/>
      <c r="H36" s="459"/>
      <c r="I36" s="459"/>
      <c r="J36" s="459"/>
      <c r="K36" s="459"/>
      <c r="L36" s="459"/>
      <c r="M36" s="459"/>
      <c r="N36" s="459"/>
      <c r="O36" s="459"/>
      <c r="P36" s="459"/>
      <c r="Q36" s="459"/>
      <c r="R36" s="459"/>
      <c r="S36" s="459"/>
      <c r="T36" s="459"/>
      <c r="U36" s="459"/>
      <c r="V36" s="459"/>
    </row>
    <row r="37" spans="1:22" ht="36.75" customHeight="1">
      <c r="A37" s="459"/>
      <c r="B37" s="459"/>
      <c r="C37" s="459"/>
      <c r="D37" s="459"/>
      <c r="E37" s="459"/>
      <c r="F37" s="438"/>
      <c r="G37" s="459"/>
      <c r="H37" s="459"/>
      <c r="I37" s="459"/>
      <c r="J37" s="459"/>
      <c r="K37" s="459"/>
      <c r="L37" s="459"/>
      <c r="M37" s="459"/>
      <c r="N37" s="459"/>
      <c r="O37" s="459"/>
      <c r="P37" s="459"/>
      <c r="Q37" s="459"/>
      <c r="R37" s="459"/>
      <c r="S37" s="459"/>
      <c r="T37" s="459"/>
      <c r="U37" s="459"/>
      <c r="V37" s="459"/>
    </row>
    <row r="38" spans="2:21" ht="11.25">
      <c r="B38" s="45"/>
      <c r="C38" s="45"/>
      <c r="D38" s="45"/>
      <c r="E38" s="45"/>
      <c r="F38" s="45"/>
      <c r="G38" s="45"/>
      <c r="H38" s="45"/>
      <c r="I38" s="45"/>
      <c r="K38" s="45"/>
      <c r="L38" s="45"/>
      <c r="N38" s="45"/>
      <c r="O38" s="45"/>
      <c r="P38" s="45"/>
      <c r="Q38" s="45"/>
      <c r="R38" s="45"/>
      <c r="T38" s="45"/>
      <c r="U38" s="45"/>
    </row>
    <row r="39" spans="2:21" ht="11.25">
      <c r="B39" s="45"/>
      <c r="C39" s="45"/>
      <c r="D39" s="45"/>
      <c r="E39" s="45"/>
      <c r="F39" s="45"/>
      <c r="G39" s="45"/>
      <c r="H39" s="45"/>
      <c r="I39" s="45"/>
      <c r="K39" s="45"/>
      <c r="L39" s="45"/>
      <c r="N39" s="45"/>
      <c r="O39" s="45"/>
      <c r="P39" s="45"/>
      <c r="Q39" s="45"/>
      <c r="R39" s="45"/>
      <c r="T39" s="45"/>
      <c r="U39" s="45"/>
    </row>
  </sheetData>
  <mergeCells count="14">
    <mergeCell ref="A36:V36"/>
    <mergeCell ref="A37:V37"/>
    <mergeCell ref="A35:V35"/>
    <mergeCell ref="H5:V5"/>
    <mergeCell ref="E5:G7"/>
    <mergeCell ref="B5:D7"/>
    <mergeCell ref="T7:V7"/>
    <mergeCell ref="H7:J7"/>
    <mergeCell ref="K7:M7"/>
    <mergeCell ref="N7:P7"/>
    <mergeCell ref="A34:V34"/>
    <mergeCell ref="A3:M3"/>
    <mergeCell ref="T3:V3"/>
    <mergeCell ref="Q7:S7"/>
  </mergeCells>
  <printOptions horizontalCentered="1" verticalCentered="1"/>
  <pageMargins left="0" right="0" top="0.7874015748031497" bottom="0.7874015748031497" header="0.3937007874015748" footer="0"/>
  <pageSetup horizontalDpi="120" verticalDpi="120" orientation="landscape" paperSize="9" scale="85" r:id="rId1"/>
  <headerFooter alignWithMargins="0">
    <oddFooter>&amp;L&amp;"Myriad Pro,Semibold"&amp;8CNMV.&amp;"Myriad Pro,Normal" Informe Anual  de Gobierno Corporativo</oddFooter>
  </headerFooter>
</worksheet>
</file>

<file path=xl/worksheets/sheet9.xml><?xml version="1.0" encoding="utf-8"?>
<worksheet xmlns="http://schemas.openxmlformats.org/spreadsheetml/2006/main" xmlns:r="http://schemas.openxmlformats.org/officeDocument/2006/relationships">
  <sheetPr codeName="Hoja9"/>
  <dimension ref="A2:R43"/>
  <sheetViews>
    <sheetView zoomScaleSheetLayoutView="100" workbookViewId="0" topLeftCell="A1">
      <selection activeCell="A39" sqref="A39"/>
    </sheetView>
  </sheetViews>
  <sheetFormatPr defaultColWidth="11.421875" defaultRowHeight="12.75"/>
  <cols>
    <col min="1" max="1" width="37.57421875" style="149" customWidth="1"/>
    <col min="2" max="2" width="7.140625" style="150" customWidth="1"/>
    <col min="3" max="3" width="7.140625" style="151" customWidth="1"/>
    <col min="4" max="4" width="10.00390625" style="151" customWidth="1"/>
    <col min="5" max="6" width="7.57421875" style="150" customWidth="1"/>
    <col min="7" max="10" width="7.57421875" style="151" customWidth="1"/>
    <col min="11" max="12" width="7.57421875" style="150" customWidth="1"/>
    <col min="13" max="13" width="7.57421875" style="151" customWidth="1"/>
    <col min="14" max="15" width="7.57421875" style="150" customWidth="1"/>
    <col min="16" max="16" width="7.57421875" style="151" customWidth="1"/>
    <col min="17" max="16384" width="11.57421875" style="149" customWidth="1"/>
  </cols>
  <sheetData>
    <row r="1" ht="14.25" customHeight="1"/>
    <row r="2" spans="1:16" ht="12" customHeight="1">
      <c r="A2" s="62"/>
      <c r="B2" s="62"/>
      <c r="C2" s="62"/>
      <c r="D2" s="62"/>
      <c r="E2" s="62"/>
      <c r="F2" s="62"/>
      <c r="G2" s="62"/>
      <c r="H2" s="62"/>
      <c r="I2" s="62"/>
      <c r="J2" s="62"/>
      <c r="K2" s="62"/>
      <c r="L2" s="62"/>
      <c r="M2" s="62"/>
      <c r="N2" s="62"/>
      <c r="O2" s="62"/>
      <c r="P2" s="62"/>
    </row>
    <row r="3" spans="1:16" ht="22.5" customHeight="1">
      <c r="A3" s="479" t="s">
        <v>462</v>
      </c>
      <c r="B3" s="479"/>
      <c r="C3" s="479"/>
      <c r="D3" s="479"/>
      <c r="E3" s="479"/>
      <c r="F3" s="479"/>
      <c r="G3" s="479"/>
      <c r="H3" s="479"/>
      <c r="I3" s="479"/>
      <c r="J3" s="479"/>
      <c r="K3" s="479"/>
      <c r="L3" s="479"/>
      <c r="M3" s="15"/>
      <c r="N3" s="15"/>
      <c r="O3" s="460" t="s">
        <v>463</v>
      </c>
      <c r="P3" s="460"/>
    </row>
    <row r="4" spans="1:15" ht="5.25" customHeight="1">
      <c r="A4" s="152"/>
      <c r="F4" s="151"/>
      <c r="I4" s="150"/>
      <c r="L4" s="151"/>
      <c r="M4" s="150"/>
      <c r="N4" s="151"/>
      <c r="O4" s="151"/>
    </row>
    <row r="5" spans="1:16" ht="18.75" customHeight="1">
      <c r="A5" s="439" t="s">
        <v>298</v>
      </c>
      <c r="B5" s="470" t="s">
        <v>464</v>
      </c>
      <c r="C5" s="441"/>
      <c r="D5" s="441"/>
      <c r="E5" s="449" t="s">
        <v>465</v>
      </c>
      <c r="F5" s="449"/>
      <c r="G5" s="449"/>
      <c r="H5" s="449"/>
      <c r="I5" s="449"/>
      <c r="J5" s="449"/>
      <c r="K5" s="449"/>
      <c r="L5" s="449"/>
      <c r="M5" s="449"/>
      <c r="N5" s="449"/>
      <c r="O5" s="449"/>
      <c r="P5" s="449"/>
    </row>
    <row r="6" spans="1:16" ht="40.5" customHeight="1">
      <c r="A6" s="439"/>
      <c r="B6" s="441"/>
      <c r="C6" s="441"/>
      <c r="D6" s="441"/>
      <c r="E6" s="450" t="s">
        <v>466</v>
      </c>
      <c r="F6" s="450"/>
      <c r="G6" s="450"/>
      <c r="H6" s="450" t="s">
        <v>467</v>
      </c>
      <c r="I6" s="450"/>
      <c r="J6" s="450"/>
      <c r="K6" s="450" t="s">
        <v>468</v>
      </c>
      <c r="L6" s="450"/>
      <c r="M6" s="450"/>
      <c r="N6" s="450" t="s">
        <v>469</v>
      </c>
      <c r="O6" s="450"/>
      <c r="P6" s="450"/>
    </row>
    <row r="7" spans="1:16" ht="27.75" customHeight="1">
      <c r="A7" s="439"/>
      <c r="B7" s="442"/>
      <c r="C7" s="442"/>
      <c r="D7" s="442"/>
      <c r="E7" s="450" t="s">
        <v>381</v>
      </c>
      <c r="F7" s="450"/>
      <c r="G7" s="450"/>
      <c r="H7" s="450" t="s">
        <v>381</v>
      </c>
      <c r="I7" s="450"/>
      <c r="J7" s="450"/>
      <c r="K7" s="450" t="s">
        <v>381</v>
      </c>
      <c r="L7" s="450"/>
      <c r="M7" s="450"/>
      <c r="N7" s="450" t="s">
        <v>381</v>
      </c>
      <c r="O7" s="450"/>
      <c r="P7" s="450"/>
    </row>
    <row r="8" spans="1:16" s="155" customFormat="1" ht="33" customHeight="1">
      <c r="A8" s="440"/>
      <c r="B8" s="65" t="s">
        <v>381</v>
      </c>
      <c r="C8" s="153" t="s">
        <v>299</v>
      </c>
      <c r="D8" s="153" t="s">
        <v>470</v>
      </c>
      <c r="E8" s="154">
        <v>2009</v>
      </c>
      <c r="F8" s="154">
        <v>2008</v>
      </c>
      <c r="G8" s="154">
        <v>2007</v>
      </c>
      <c r="H8" s="154">
        <v>2009</v>
      </c>
      <c r="I8" s="154">
        <v>2008</v>
      </c>
      <c r="J8" s="154">
        <v>2007</v>
      </c>
      <c r="K8" s="154">
        <v>2009</v>
      </c>
      <c r="L8" s="154">
        <v>2008</v>
      </c>
      <c r="M8" s="154">
        <v>2007</v>
      </c>
      <c r="N8" s="154">
        <v>2009</v>
      </c>
      <c r="O8" s="154">
        <v>2008</v>
      </c>
      <c r="P8" s="154">
        <v>2007</v>
      </c>
    </row>
    <row r="9" spans="1:18" s="156" customFormat="1" ht="19.5" customHeight="1">
      <c r="A9" s="20" t="s">
        <v>239</v>
      </c>
      <c r="B9" s="92">
        <v>50</v>
      </c>
      <c r="C9" s="128">
        <v>32.05</v>
      </c>
      <c r="D9" s="82">
        <v>-7441</v>
      </c>
      <c r="E9" s="92">
        <v>27</v>
      </c>
      <c r="F9" s="92">
        <f>SUM(F10:F19)</f>
        <v>28</v>
      </c>
      <c r="G9" s="92">
        <v>8</v>
      </c>
      <c r="H9" s="92">
        <v>21</v>
      </c>
      <c r="I9" s="92">
        <f>SUM(I10:I19)</f>
        <v>23</v>
      </c>
      <c r="J9" s="92">
        <v>30</v>
      </c>
      <c r="K9" s="92">
        <v>0</v>
      </c>
      <c r="L9" s="92">
        <f>SUM(L10:L19)</f>
        <v>1</v>
      </c>
      <c r="M9" s="92">
        <v>2</v>
      </c>
      <c r="N9" s="92">
        <v>2</v>
      </c>
      <c r="O9" s="92">
        <f>SUM(O10:O19)</f>
        <v>0</v>
      </c>
      <c r="P9" s="92">
        <v>4</v>
      </c>
      <c r="Q9" s="155"/>
      <c r="R9" s="155"/>
    </row>
    <row r="10" spans="1:18" s="156" customFormat="1" ht="15" customHeight="1">
      <c r="A10" s="21" t="s">
        <v>240</v>
      </c>
      <c r="B10" s="80">
        <v>4</v>
      </c>
      <c r="C10" s="116">
        <v>2.56</v>
      </c>
      <c r="D10" s="94">
        <v>2195.75</v>
      </c>
      <c r="E10" s="80">
        <v>1</v>
      </c>
      <c r="F10" s="80">
        <v>2</v>
      </c>
      <c r="G10" s="80">
        <v>0</v>
      </c>
      <c r="H10" s="80">
        <v>3</v>
      </c>
      <c r="I10" s="80">
        <v>2</v>
      </c>
      <c r="J10" s="80">
        <v>2</v>
      </c>
      <c r="K10" s="80">
        <v>0</v>
      </c>
      <c r="L10" s="80">
        <v>1</v>
      </c>
      <c r="M10" s="80">
        <v>2</v>
      </c>
      <c r="N10" s="80">
        <v>0</v>
      </c>
      <c r="O10" s="80">
        <v>0</v>
      </c>
      <c r="P10" s="80">
        <v>1</v>
      </c>
      <c r="Q10" s="155"/>
      <c r="R10" s="155"/>
    </row>
    <row r="11" spans="1:18" s="156" customFormat="1" ht="15" customHeight="1">
      <c r="A11" s="21" t="s">
        <v>300</v>
      </c>
      <c r="B11" s="80">
        <v>4</v>
      </c>
      <c r="C11" s="116">
        <v>2.56</v>
      </c>
      <c r="D11" s="94">
        <v>-751.8</v>
      </c>
      <c r="E11" s="80">
        <v>2</v>
      </c>
      <c r="F11" s="80">
        <v>1</v>
      </c>
      <c r="G11" s="80">
        <v>0</v>
      </c>
      <c r="H11" s="80">
        <v>2</v>
      </c>
      <c r="I11" s="80">
        <v>3</v>
      </c>
      <c r="J11" s="80">
        <v>2</v>
      </c>
      <c r="K11" s="80">
        <v>0</v>
      </c>
      <c r="L11" s="80">
        <v>0</v>
      </c>
      <c r="M11" s="80">
        <v>0</v>
      </c>
      <c r="N11" s="80">
        <v>0</v>
      </c>
      <c r="O11" s="80">
        <v>0</v>
      </c>
      <c r="P11" s="80">
        <v>0</v>
      </c>
      <c r="Q11" s="155"/>
      <c r="R11" s="155"/>
    </row>
    <row r="12" spans="1:18" s="156" customFormat="1" ht="15" customHeight="1">
      <c r="A12" s="21" t="s">
        <v>301</v>
      </c>
      <c r="B12" s="80">
        <v>7</v>
      </c>
      <c r="C12" s="116">
        <v>4.48</v>
      </c>
      <c r="D12" s="94">
        <v>-2462.8571428571427</v>
      </c>
      <c r="E12" s="80">
        <v>4</v>
      </c>
      <c r="F12" s="80">
        <v>3</v>
      </c>
      <c r="G12" s="80">
        <v>0</v>
      </c>
      <c r="H12" s="80">
        <v>2</v>
      </c>
      <c r="I12" s="80">
        <v>5</v>
      </c>
      <c r="J12" s="80">
        <v>5</v>
      </c>
      <c r="K12" s="80">
        <v>0</v>
      </c>
      <c r="L12" s="80">
        <v>0</v>
      </c>
      <c r="M12" s="80">
        <v>0</v>
      </c>
      <c r="N12" s="80">
        <v>1</v>
      </c>
      <c r="O12" s="80">
        <v>0</v>
      </c>
      <c r="P12" s="80">
        <v>2</v>
      </c>
      <c r="Q12" s="155"/>
      <c r="R12" s="155"/>
    </row>
    <row r="13" spans="1:18" s="156" customFormat="1" ht="15" customHeight="1">
      <c r="A13" s="21" t="s">
        <v>241</v>
      </c>
      <c r="B13" s="80">
        <v>4</v>
      </c>
      <c r="C13" s="116">
        <v>2.56</v>
      </c>
      <c r="D13" s="94">
        <v>272</v>
      </c>
      <c r="E13" s="80">
        <v>1</v>
      </c>
      <c r="F13" s="80">
        <v>2</v>
      </c>
      <c r="G13" s="80">
        <v>0</v>
      </c>
      <c r="H13" s="80">
        <v>3</v>
      </c>
      <c r="I13" s="80"/>
      <c r="J13" s="80">
        <v>2</v>
      </c>
      <c r="K13" s="80">
        <v>0</v>
      </c>
      <c r="L13" s="80">
        <v>0</v>
      </c>
      <c r="M13" s="80">
        <v>0</v>
      </c>
      <c r="N13" s="80">
        <v>0</v>
      </c>
      <c r="O13" s="80">
        <v>0</v>
      </c>
      <c r="P13" s="80">
        <v>0</v>
      </c>
      <c r="Q13" s="155"/>
      <c r="R13" s="155"/>
    </row>
    <row r="14" spans="1:18" s="156" customFormat="1" ht="15" customHeight="1">
      <c r="A14" s="21" t="s">
        <v>302</v>
      </c>
      <c r="B14" s="80">
        <v>6</v>
      </c>
      <c r="C14" s="116">
        <v>3.84</v>
      </c>
      <c r="D14" s="94">
        <v>-1476.46</v>
      </c>
      <c r="E14" s="80">
        <v>4</v>
      </c>
      <c r="F14" s="80">
        <v>4</v>
      </c>
      <c r="G14" s="80">
        <v>3</v>
      </c>
      <c r="H14" s="80">
        <v>2</v>
      </c>
      <c r="I14" s="80">
        <v>2</v>
      </c>
      <c r="J14" s="80">
        <v>2</v>
      </c>
      <c r="K14" s="80">
        <v>0</v>
      </c>
      <c r="L14" s="80">
        <v>0</v>
      </c>
      <c r="M14" s="80">
        <v>0</v>
      </c>
      <c r="N14" s="80">
        <v>0</v>
      </c>
      <c r="O14" s="80">
        <v>0</v>
      </c>
      <c r="P14" s="80">
        <v>0</v>
      </c>
      <c r="Q14" s="155"/>
      <c r="R14" s="155"/>
    </row>
    <row r="15" spans="1:18" s="156" customFormat="1" ht="15" customHeight="1">
      <c r="A15" s="21" t="s">
        <v>242</v>
      </c>
      <c r="B15" s="80">
        <v>4</v>
      </c>
      <c r="C15" s="116">
        <v>2.56</v>
      </c>
      <c r="D15" s="94">
        <v>-18333.75</v>
      </c>
      <c r="E15" s="80">
        <v>3</v>
      </c>
      <c r="F15" s="80">
        <v>3</v>
      </c>
      <c r="G15" s="80">
        <v>1</v>
      </c>
      <c r="H15" s="80">
        <v>0</v>
      </c>
      <c r="I15" s="80">
        <v>1</v>
      </c>
      <c r="J15" s="80">
        <v>3</v>
      </c>
      <c r="K15" s="80">
        <v>0</v>
      </c>
      <c r="L15" s="80">
        <v>0</v>
      </c>
      <c r="M15" s="80">
        <v>0</v>
      </c>
      <c r="N15" s="80">
        <v>1</v>
      </c>
      <c r="O15" s="80">
        <v>0</v>
      </c>
      <c r="P15" s="80">
        <v>0</v>
      </c>
      <c r="Q15" s="155"/>
      <c r="R15" s="155"/>
    </row>
    <row r="16" spans="1:18" s="156" customFormat="1" ht="15" customHeight="1">
      <c r="A16" s="21" t="s">
        <v>303</v>
      </c>
      <c r="B16" s="80">
        <v>5</v>
      </c>
      <c r="C16" s="116">
        <v>3.2</v>
      </c>
      <c r="D16" s="94">
        <v>49.176</v>
      </c>
      <c r="E16" s="80">
        <v>2</v>
      </c>
      <c r="F16" s="80">
        <v>3</v>
      </c>
      <c r="G16" s="80">
        <v>1</v>
      </c>
      <c r="H16" s="80">
        <v>3</v>
      </c>
      <c r="I16" s="80">
        <v>1</v>
      </c>
      <c r="J16" s="80">
        <v>2</v>
      </c>
      <c r="K16" s="80">
        <v>0</v>
      </c>
      <c r="L16" s="80">
        <v>0</v>
      </c>
      <c r="M16" s="80">
        <v>0</v>
      </c>
      <c r="N16" s="80">
        <v>0</v>
      </c>
      <c r="O16" s="80">
        <v>0</v>
      </c>
      <c r="P16" s="80">
        <v>0</v>
      </c>
      <c r="Q16" s="155"/>
      <c r="R16" s="155"/>
    </row>
    <row r="17" spans="1:18" s="156" customFormat="1" ht="15" customHeight="1">
      <c r="A17" s="21" t="s">
        <v>243</v>
      </c>
      <c r="B17" s="80">
        <v>7</v>
      </c>
      <c r="C17" s="116">
        <v>4.48</v>
      </c>
      <c r="D17" s="94">
        <v>-3049.0888571428573</v>
      </c>
      <c r="E17" s="80">
        <v>4</v>
      </c>
      <c r="F17" s="80">
        <v>5</v>
      </c>
      <c r="G17" s="80">
        <v>1</v>
      </c>
      <c r="H17" s="80">
        <v>3</v>
      </c>
      <c r="I17" s="80">
        <v>2</v>
      </c>
      <c r="J17" s="80">
        <v>6</v>
      </c>
      <c r="K17" s="80">
        <v>0</v>
      </c>
      <c r="L17" s="80">
        <v>0</v>
      </c>
      <c r="M17" s="80">
        <v>0</v>
      </c>
      <c r="N17" s="80">
        <v>0</v>
      </c>
      <c r="O17" s="80">
        <v>0</v>
      </c>
      <c r="P17" s="80">
        <v>0</v>
      </c>
      <c r="Q17" s="155"/>
      <c r="R17" s="155"/>
    </row>
    <row r="18" spans="1:18" s="156" customFormat="1" ht="15" customHeight="1">
      <c r="A18" s="21" t="s">
        <v>244</v>
      </c>
      <c r="B18" s="80">
        <v>2</v>
      </c>
      <c r="C18" s="116">
        <v>1.28</v>
      </c>
      <c r="D18" s="94">
        <v>-194</v>
      </c>
      <c r="E18" s="80">
        <v>1</v>
      </c>
      <c r="F18" s="80">
        <v>0</v>
      </c>
      <c r="G18" s="80">
        <v>0</v>
      </c>
      <c r="H18" s="80">
        <v>1</v>
      </c>
      <c r="I18" s="80">
        <v>3</v>
      </c>
      <c r="J18" s="80">
        <v>2</v>
      </c>
      <c r="K18" s="80">
        <v>0</v>
      </c>
      <c r="L18" s="80">
        <v>0</v>
      </c>
      <c r="M18" s="80">
        <v>0</v>
      </c>
      <c r="N18" s="80">
        <v>0</v>
      </c>
      <c r="O18" s="80">
        <v>0</v>
      </c>
      <c r="P18" s="80">
        <v>1</v>
      </c>
      <c r="Q18" s="155"/>
      <c r="R18" s="155"/>
    </row>
    <row r="19" spans="1:18" s="156" customFormat="1" ht="15" customHeight="1">
      <c r="A19" s="21" t="s">
        <v>304</v>
      </c>
      <c r="B19" s="80">
        <v>7</v>
      </c>
      <c r="C19" s="116">
        <v>4.5</v>
      </c>
      <c r="D19" s="94">
        <v>-36857.57142857143</v>
      </c>
      <c r="E19" s="80">
        <v>5</v>
      </c>
      <c r="F19" s="80">
        <v>5</v>
      </c>
      <c r="G19" s="80">
        <v>2</v>
      </c>
      <c r="H19" s="80">
        <v>2</v>
      </c>
      <c r="I19" s="80">
        <v>4</v>
      </c>
      <c r="J19" s="80">
        <v>4</v>
      </c>
      <c r="K19" s="80">
        <v>0</v>
      </c>
      <c r="L19" s="80">
        <v>0</v>
      </c>
      <c r="M19" s="80">
        <v>0</v>
      </c>
      <c r="N19" s="80">
        <v>0</v>
      </c>
      <c r="O19" s="80">
        <v>0</v>
      </c>
      <c r="P19" s="80">
        <v>0</v>
      </c>
      <c r="Q19" s="155"/>
      <c r="R19" s="155"/>
    </row>
    <row r="20" spans="1:18" s="158" customFormat="1" ht="19.5" customHeight="1">
      <c r="A20" s="22" t="s">
        <v>245</v>
      </c>
      <c r="B20" s="82">
        <v>12</v>
      </c>
      <c r="C20" s="157">
        <v>7.69</v>
      </c>
      <c r="D20" s="157">
        <v>9663.430666666667</v>
      </c>
      <c r="E20" s="82">
        <v>6</v>
      </c>
      <c r="F20" s="82">
        <f>+F21+F22+F23</f>
        <v>5</v>
      </c>
      <c r="G20" s="82">
        <v>4</v>
      </c>
      <c r="H20" s="82">
        <v>4</v>
      </c>
      <c r="I20" s="82">
        <f>+I21+I23</f>
        <v>5</v>
      </c>
      <c r="J20" s="82">
        <v>7</v>
      </c>
      <c r="K20" s="82">
        <v>0</v>
      </c>
      <c r="L20" s="82">
        <v>0</v>
      </c>
      <c r="M20" s="82">
        <v>0</v>
      </c>
      <c r="N20" s="82">
        <v>2</v>
      </c>
      <c r="O20" s="82">
        <f>+O21+O22+O23</f>
        <v>1</v>
      </c>
      <c r="P20" s="82">
        <v>0</v>
      </c>
      <c r="Q20" s="155"/>
      <c r="R20" s="155"/>
    </row>
    <row r="21" spans="1:18" s="156" customFormat="1" ht="15" customHeight="1">
      <c r="A21" s="21" t="s">
        <v>305</v>
      </c>
      <c r="B21" s="80">
        <v>9</v>
      </c>
      <c r="C21" s="116">
        <v>5.76</v>
      </c>
      <c r="D21" s="94">
        <v>12704.796444444444</v>
      </c>
      <c r="E21" s="80">
        <v>5</v>
      </c>
      <c r="F21" s="80">
        <v>5</v>
      </c>
      <c r="G21" s="80">
        <v>4</v>
      </c>
      <c r="H21" s="80">
        <v>2</v>
      </c>
      <c r="I21" s="80">
        <v>3</v>
      </c>
      <c r="J21" s="80">
        <v>4</v>
      </c>
      <c r="K21" s="80">
        <v>0</v>
      </c>
      <c r="L21" s="80">
        <v>0</v>
      </c>
      <c r="M21" s="80">
        <v>0</v>
      </c>
      <c r="N21" s="80">
        <v>2</v>
      </c>
      <c r="O21" s="80">
        <v>1</v>
      </c>
      <c r="P21" s="80">
        <v>0</v>
      </c>
      <c r="Q21" s="155"/>
      <c r="R21" s="155"/>
    </row>
    <row r="22" spans="1:18" s="156" customFormat="1" ht="15" customHeight="1">
      <c r="A22" s="21" t="s">
        <v>246</v>
      </c>
      <c r="B22" s="80">
        <v>0</v>
      </c>
      <c r="C22" s="116">
        <v>0</v>
      </c>
      <c r="D22" s="94">
        <v>0</v>
      </c>
      <c r="E22" s="80">
        <v>0</v>
      </c>
      <c r="F22" s="80">
        <v>0</v>
      </c>
      <c r="G22" s="80">
        <v>0</v>
      </c>
      <c r="H22" s="80">
        <v>0</v>
      </c>
      <c r="I22" s="80">
        <v>0</v>
      </c>
      <c r="J22" s="80">
        <v>0</v>
      </c>
      <c r="K22" s="80">
        <v>0</v>
      </c>
      <c r="L22" s="80">
        <v>0</v>
      </c>
      <c r="M22" s="80">
        <v>0</v>
      </c>
      <c r="N22" s="80">
        <v>0</v>
      </c>
      <c r="O22" s="80">
        <v>0</v>
      </c>
      <c r="P22" s="80">
        <v>0</v>
      </c>
      <c r="Q22" s="155"/>
      <c r="R22" s="155"/>
    </row>
    <row r="23" spans="1:18" s="156" customFormat="1" ht="15" customHeight="1">
      <c r="A23" s="21" t="s">
        <v>306</v>
      </c>
      <c r="B23" s="80">
        <v>3</v>
      </c>
      <c r="C23" s="116">
        <v>1.92</v>
      </c>
      <c r="D23" s="94">
        <v>539.3333333333334</v>
      </c>
      <c r="E23" s="80">
        <v>1</v>
      </c>
      <c r="F23" s="80">
        <v>0</v>
      </c>
      <c r="G23" s="80">
        <v>0</v>
      </c>
      <c r="H23" s="80">
        <v>2</v>
      </c>
      <c r="I23" s="80">
        <v>2</v>
      </c>
      <c r="J23" s="80">
        <v>3</v>
      </c>
      <c r="K23" s="80">
        <v>0</v>
      </c>
      <c r="L23" s="80">
        <v>0</v>
      </c>
      <c r="M23" s="80">
        <v>0</v>
      </c>
      <c r="N23" s="80">
        <v>0</v>
      </c>
      <c r="O23" s="80">
        <v>0</v>
      </c>
      <c r="P23" s="80">
        <v>0</v>
      </c>
      <c r="Q23" s="155"/>
      <c r="R23" s="155"/>
    </row>
    <row r="24" spans="1:18" s="158" customFormat="1" ht="19.5" customHeight="1">
      <c r="A24" s="23" t="s">
        <v>307</v>
      </c>
      <c r="B24" s="89">
        <v>62</v>
      </c>
      <c r="C24" s="159">
        <v>39.74</v>
      </c>
      <c r="D24" s="89">
        <v>-4130.63</v>
      </c>
      <c r="E24" s="89">
        <v>33</v>
      </c>
      <c r="F24" s="89">
        <f>+F20+F9</f>
        <v>33</v>
      </c>
      <c r="G24" s="89">
        <v>12</v>
      </c>
      <c r="H24" s="89">
        <v>25</v>
      </c>
      <c r="I24" s="89">
        <f>+I20+I9</f>
        <v>28</v>
      </c>
      <c r="J24" s="89">
        <v>37</v>
      </c>
      <c r="K24" s="89">
        <v>0</v>
      </c>
      <c r="L24" s="89">
        <v>1</v>
      </c>
      <c r="M24" s="89">
        <v>2</v>
      </c>
      <c r="N24" s="89">
        <v>4</v>
      </c>
      <c r="O24" s="89">
        <v>1</v>
      </c>
      <c r="P24" s="89">
        <v>4</v>
      </c>
      <c r="Q24" s="155"/>
      <c r="R24" s="155"/>
    </row>
    <row r="25" spans="1:18" s="156" customFormat="1" ht="19.5" customHeight="1">
      <c r="A25" s="24" t="s">
        <v>249</v>
      </c>
      <c r="B25" s="140"/>
      <c r="C25" s="160"/>
      <c r="D25" s="140"/>
      <c r="E25" s="140"/>
      <c r="F25" s="140"/>
      <c r="G25" s="140"/>
      <c r="H25" s="140"/>
      <c r="I25" s="140"/>
      <c r="J25" s="140"/>
      <c r="K25" s="140"/>
      <c r="L25" s="140"/>
      <c r="M25" s="140"/>
      <c r="N25" s="140"/>
      <c r="O25" s="140"/>
      <c r="P25" s="140"/>
      <c r="Q25" s="155"/>
      <c r="R25" s="161"/>
    </row>
    <row r="26" spans="1:18" s="156" customFormat="1" ht="15" customHeight="1">
      <c r="A26" s="21" t="s">
        <v>308</v>
      </c>
      <c r="B26" s="80">
        <v>20</v>
      </c>
      <c r="C26" s="116">
        <v>32.25</v>
      </c>
      <c r="D26" s="94">
        <v>6126.2689</v>
      </c>
      <c r="E26" s="80">
        <v>8</v>
      </c>
      <c r="F26" s="80">
        <v>9</v>
      </c>
      <c r="G26" s="80">
        <v>6</v>
      </c>
      <c r="H26" s="80">
        <v>8</v>
      </c>
      <c r="I26" s="80">
        <v>12</v>
      </c>
      <c r="J26" s="80">
        <v>11</v>
      </c>
      <c r="K26" s="80">
        <v>0</v>
      </c>
      <c r="L26" s="80">
        <v>1</v>
      </c>
      <c r="M26" s="80">
        <v>2</v>
      </c>
      <c r="N26" s="80">
        <v>4</v>
      </c>
      <c r="O26" s="80">
        <v>1</v>
      </c>
      <c r="P26" s="80">
        <v>4</v>
      </c>
      <c r="Q26" s="155"/>
      <c r="R26" s="161"/>
    </row>
    <row r="27" spans="1:18" s="156" customFormat="1" ht="15" customHeight="1">
      <c r="A27" s="21" t="s">
        <v>309</v>
      </c>
      <c r="B27" s="80"/>
      <c r="C27" s="162"/>
      <c r="D27" s="94"/>
      <c r="E27" s="80"/>
      <c r="F27" s="80"/>
      <c r="G27" s="80"/>
      <c r="H27" s="80"/>
      <c r="I27" s="80"/>
      <c r="J27" s="80"/>
      <c r="K27" s="80"/>
      <c r="L27" s="80"/>
      <c r="M27" s="80"/>
      <c r="N27" s="80"/>
      <c r="O27" s="80"/>
      <c r="P27" s="80"/>
      <c r="Q27" s="155"/>
      <c r="R27" s="161"/>
    </row>
    <row r="28" spans="1:18" s="156" customFormat="1" ht="15" customHeight="1">
      <c r="A28" s="25" t="s">
        <v>250</v>
      </c>
      <c r="B28" s="80">
        <v>4</v>
      </c>
      <c r="C28" s="116">
        <v>6.45</v>
      </c>
      <c r="D28" s="94">
        <v>-1778.238</v>
      </c>
      <c r="E28" s="80">
        <v>3</v>
      </c>
      <c r="F28" s="80">
        <v>2</v>
      </c>
      <c r="G28" s="80">
        <v>2</v>
      </c>
      <c r="H28" s="80">
        <v>1</v>
      </c>
      <c r="I28" s="80">
        <v>3</v>
      </c>
      <c r="J28" s="80">
        <v>11</v>
      </c>
      <c r="K28" s="80">
        <v>0</v>
      </c>
      <c r="L28" s="80">
        <v>0</v>
      </c>
      <c r="M28" s="80">
        <v>0</v>
      </c>
      <c r="N28" s="80">
        <v>0</v>
      </c>
      <c r="O28" s="80">
        <v>0</v>
      </c>
      <c r="P28" s="80">
        <v>0</v>
      </c>
      <c r="Q28" s="155"/>
      <c r="R28" s="161"/>
    </row>
    <row r="29" spans="1:18" s="156" customFormat="1" ht="15" customHeight="1">
      <c r="A29" s="25" t="s">
        <v>251</v>
      </c>
      <c r="B29" s="80">
        <v>5</v>
      </c>
      <c r="C29" s="116">
        <v>8.06</v>
      </c>
      <c r="D29" s="94">
        <v>-1747.6</v>
      </c>
      <c r="E29" s="80">
        <v>4</v>
      </c>
      <c r="F29" s="80">
        <v>4</v>
      </c>
      <c r="G29" s="80">
        <v>1</v>
      </c>
      <c r="H29" s="80">
        <v>1</v>
      </c>
      <c r="I29" s="80">
        <v>2</v>
      </c>
      <c r="J29" s="80">
        <v>2</v>
      </c>
      <c r="K29" s="80">
        <v>0</v>
      </c>
      <c r="L29" s="80">
        <v>0</v>
      </c>
      <c r="M29" s="80">
        <v>0</v>
      </c>
      <c r="N29" s="80">
        <v>0</v>
      </c>
      <c r="O29" s="80">
        <v>0</v>
      </c>
      <c r="P29" s="80">
        <v>0</v>
      </c>
      <c r="Q29" s="155"/>
      <c r="R29" s="161"/>
    </row>
    <row r="30" spans="1:18" s="156" customFormat="1" ht="15" customHeight="1">
      <c r="A30" s="25" t="s">
        <v>252</v>
      </c>
      <c r="B30" s="80">
        <v>13</v>
      </c>
      <c r="C30" s="116">
        <v>20.96</v>
      </c>
      <c r="D30" s="94">
        <v>-26188.23076923077</v>
      </c>
      <c r="E30" s="80">
        <v>7</v>
      </c>
      <c r="F30" s="80">
        <v>4</v>
      </c>
      <c r="G30" s="80">
        <v>1</v>
      </c>
      <c r="H30" s="80">
        <v>6</v>
      </c>
      <c r="I30" s="80">
        <v>4</v>
      </c>
      <c r="J30" s="80">
        <v>5</v>
      </c>
      <c r="K30" s="80">
        <v>0</v>
      </c>
      <c r="L30" s="80">
        <v>0</v>
      </c>
      <c r="M30" s="80">
        <v>0</v>
      </c>
      <c r="N30" s="80">
        <v>0</v>
      </c>
      <c r="O30" s="80">
        <v>0</v>
      </c>
      <c r="P30" s="80">
        <v>0</v>
      </c>
      <c r="Q30" s="155"/>
      <c r="R30" s="161"/>
    </row>
    <row r="31" spans="1:18" s="156" customFormat="1" ht="15" customHeight="1">
      <c r="A31" s="25" t="s">
        <v>253</v>
      </c>
      <c r="B31" s="80">
        <v>20</v>
      </c>
      <c r="C31" s="116">
        <v>32.25</v>
      </c>
      <c r="D31" s="94">
        <v>-1116.25</v>
      </c>
      <c r="E31" s="80">
        <v>11</v>
      </c>
      <c r="F31" s="80">
        <v>14</v>
      </c>
      <c r="G31" s="80">
        <v>2</v>
      </c>
      <c r="H31" s="80">
        <v>9</v>
      </c>
      <c r="I31" s="80">
        <v>7</v>
      </c>
      <c r="J31" s="80">
        <v>8</v>
      </c>
      <c r="K31" s="80">
        <v>0</v>
      </c>
      <c r="L31" s="80">
        <v>0</v>
      </c>
      <c r="M31" s="80">
        <v>0</v>
      </c>
      <c r="N31" s="80">
        <v>0</v>
      </c>
      <c r="O31" s="80">
        <v>0</v>
      </c>
      <c r="P31" s="80">
        <v>0</v>
      </c>
      <c r="Q31" s="155"/>
      <c r="R31" s="161"/>
    </row>
    <row r="32" spans="1:18" s="158" customFormat="1" ht="19.5" customHeight="1">
      <c r="A32" s="23" t="s">
        <v>307</v>
      </c>
      <c r="B32" s="89">
        <f>SUM(B26:B31)</f>
        <v>62</v>
      </c>
      <c r="C32" s="163">
        <v>39.74</v>
      </c>
      <c r="D32" s="89">
        <v>-4130.63</v>
      </c>
      <c r="E32" s="89">
        <f>SUM(E26:E31)</f>
        <v>33</v>
      </c>
      <c r="F32" s="89">
        <v>33</v>
      </c>
      <c r="G32" s="89">
        <v>12</v>
      </c>
      <c r="H32" s="89">
        <f>SUM(H26:H31)</f>
        <v>25</v>
      </c>
      <c r="I32" s="89">
        <v>28</v>
      </c>
      <c r="J32" s="89">
        <v>37</v>
      </c>
      <c r="K32" s="89">
        <v>0</v>
      </c>
      <c r="L32" s="89">
        <v>1</v>
      </c>
      <c r="M32" s="89">
        <v>2</v>
      </c>
      <c r="N32" s="89">
        <v>4</v>
      </c>
      <c r="O32" s="89">
        <f>SUM(O26:O31)</f>
        <v>1</v>
      </c>
      <c r="P32" s="89">
        <v>4</v>
      </c>
      <c r="Q32" s="155"/>
      <c r="R32" s="161"/>
    </row>
    <row r="33" spans="1:17" ht="13.5">
      <c r="A33" s="459" t="s">
        <v>375</v>
      </c>
      <c r="B33" s="459"/>
      <c r="C33" s="459"/>
      <c r="D33" s="459"/>
      <c r="E33" s="459"/>
      <c r="F33" s="459"/>
      <c r="G33" s="459"/>
      <c r="H33" s="459"/>
      <c r="I33" s="459"/>
      <c r="J33" s="459"/>
      <c r="K33" s="459"/>
      <c r="L33" s="459"/>
      <c r="M33" s="459"/>
      <c r="N33" s="459"/>
      <c r="O33" s="459"/>
      <c r="P33" s="459"/>
      <c r="Q33" s="155"/>
    </row>
    <row r="34" spans="1:16" ht="9" customHeight="1">
      <c r="A34" s="33"/>
      <c r="B34" s="2"/>
      <c r="C34" s="26"/>
      <c r="D34" s="7"/>
      <c r="E34" s="7"/>
      <c r="F34" s="7"/>
      <c r="G34" s="7"/>
      <c r="H34" s="7"/>
      <c r="I34" s="7"/>
      <c r="J34" s="2"/>
      <c r="K34" s="2"/>
      <c r="L34" s="26"/>
      <c r="M34" s="26"/>
      <c r="N34" s="2"/>
      <c r="O34" s="2"/>
      <c r="P34" s="2"/>
    </row>
    <row r="35" spans="1:16" ht="10.5" customHeight="1">
      <c r="A35" s="33"/>
      <c r="B35" s="164"/>
      <c r="C35" s="164"/>
      <c r="D35" s="164"/>
      <c r="E35" s="164"/>
      <c r="F35" s="164"/>
      <c r="G35" s="164"/>
      <c r="H35" s="164"/>
      <c r="I35" s="164"/>
      <c r="J35" s="164"/>
      <c r="K35" s="164"/>
      <c r="L35" s="164"/>
      <c r="M35" s="164"/>
      <c r="N35" s="164"/>
      <c r="O35" s="164"/>
      <c r="P35" s="164"/>
    </row>
    <row r="36" spans="1:3" ht="15" customHeight="1">
      <c r="A36" s="165"/>
      <c r="B36" s="164"/>
      <c r="C36" s="164"/>
    </row>
    <row r="37" spans="1:6" ht="15" customHeight="1">
      <c r="A37" s="165"/>
      <c r="B37" s="164"/>
      <c r="C37" s="164"/>
      <c r="F37" s="166"/>
    </row>
    <row r="38" spans="1:3" ht="15" customHeight="1">
      <c r="A38" s="165"/>
      <c r="B38" s="164"/>
      <c r="C38" s="164"/>
    </row>
    <row r="39" spans="1:3" ht="15" customHeight="1">
      <c r="A39" s="165"/>
      <c r="B39" s="164"/>
      <c r="C39" s="164"/>
    </row>
    <row r="40" spans="1:3" ht="15" customHeight="1">
      <c r="A40" s="165"/>
      <c r="B40" s="164"/>
      <c r="C40" s="164"/>
    </row>
    <row r="43" ht="13.5">
      <c r="M43" s="167"/>
    </row>
  </sheetData>
  <mergeCells count="14">
    <mergeCell ref="A3:L3"/>
    <mergeCell ref="O3:P3"/>
    <mergeCell ref="A5:A8"/>
    <mergeCell ref="A33:P33"/>
    <mergeCell ref="K7:M7"/>
    <mergeCell ref="N6:P6"/>
    <mergeCell ref="E5:P5"/>
    <mergeCell ref="E7:G7"/>
    <mergeCell ref="B5:D7"/>
    <mergeCell ref="N7:P7"/>
    <mergeCell ref="E6:G6"/>
    <mergeCell ref="H6:J6"/>
    <mergeCell ref="K6:M6"/>
    <mergeCell ref="H7:J7"/>
  </mergeCells>
  <printOptions horizontalCentered="1" verticalCentered="1"/>
  <pageMargins left="0" right="0" top="0.7874015748031497" bottom="0.7874015748031497" header="0.3937007874015748" footer="0"/>
  <pageSetup horizontalDpi="120" verticalDpi="120" orientation="landscape" paperSize="9" scale="75" r:id="rId1"/>
  <headerFooter alignWithMargins="0">
    <oddFooter>&amp;L&amp;"Myriad Pro,Semibold"&amp;8CNMV. &amp;"Myriad Pro,Normal"Informe Anual  de Gobierno Corporativo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José Luis Manrique</cp:lastModifiedBy>
  <cp:lastPrinted>2010-12-22T08:57:31Z</cp:lastPrinted>
  <dcterms:created xsi:type="dcterms:W3CDTF">1996-11-27T10:00:04Z</dcterms:created>
  <dcterms:modified xsi:type="dcterms:W3CDTF">2011-06-24T09:13:42Z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