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375" windowWidth="15480" windowHeight="6030" tabRatio="899" firstSheet="1" activeTab="2"/>
  </bookViews>
  <sheets>
    <sheet name="caratulas esp" sheetId="1" r:id="rId1"/>
    <sheet name="MOROSIDAD" sheetId="2" r:id="rId2"/>
    <sheet name="TRIGGERS" sheetId="3" r:id="rId3"/>
  </sheets>
  <definedNames>
    <definedName name="_xlnm.Print_Area" localSheetId="2">'TRIGGERS'!$A$2:$G$8</definedName>
  </definedNames>
  <calcPr fullCalcOnLoad="1"/>
</workbook>
</file>

<file path=xl/sharedStrings.xml><?xml version="1.0" encoding="utf-8"?>
<sst xmlns="http://schemas.openxmlformats.org/spreadsheetml/2006/main" count="51" uniqueCount="51">
  <si>
    <t>Santander de Titulización</t>
  </si>
  <si>
    <t>SANTANDER EMPRESAS 1</t>
  </si>
  <si>
    <t xml:space="preserve">       FONDO DE TITULIZACIÓN  DE ACTIVOS</t>
  </si>
  <si>
    <t>Maria Jose Herencias Palomino</t>
  </si>
  <si>
    <t xml:space="preserve">Ciudad Grupo Santander  </t>
  </si>
  <si>
    <t>Ed. Encinar 28660 Boadilla del Monte</t>
  </si>
  <si>
    <t>marjherencias@gruposantander.com</t>
  </si>
  <si>
    <t>Tel: +34 91 289 33 00</t>
  </si>
  <si>
    <t xml:space="preserve">       FONDO DE TITULIZACIÓN DE ACTIVOS</t>
  </si>
  <si>
    <t>Analista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</si>
  <si>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</si>
  <si>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</si>
  <si>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</si>
  <si>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</si>
  <si>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</si>
  <si>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</si>
  <si>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</si>
  <si>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</si>
  <si>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</si>
  <si>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</si>
  <si>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</si>
  <si>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</si>
  <si>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</si>
  <si>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</si>
  <si>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</si>
  <si>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</si>
  <si>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</si>
  <si>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</si>
  <si>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</si>
  <si>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</si>
  <si>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SALDO DC</t>
  </si>
  <si>
    <t>PERDIDA NETA CARTERA</t>
  </si>
  <si>
    <t>INFORMACION RELATIVA A LOS TRIGGERS EN MILES DE EUROS</t>
  </si>
  <si>
    <t>CONTENCIOSOS</t>
  </si>
  <si>
    <t>Saldo actual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</si>
  <si>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</si>
  <si>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</si>
  <si>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</si>
  <si>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</si>
  <si>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NO</t>
  </si>
  <si>
    <t>30 DE JUNIO DE 2011</t>
  </si>
  <si>
    <t>SANTANDER EMPRESAS 9</t>
  </si>
  <si>
    <t>TRIGGERS FONDOS DE RESERVA</t>
  </si>
  <si>
    <t>SI 1) ES MAYOR QUE 2) NO SE AMORTIZA EL FONDO DE RESERVA</t>
  </si>
  <si>
    <t xml:space="preserve">          1) SALDO DERECHOS EN MOROSIDAD &gt; 90 DÍAS</t>
  </si>
  <si>
    <t xml:space="preserve">          2) 1% SALDO DERECHOS DE CRÉDITO ACTUAL</t>
  </si>
  <si>
    <t>EL NIVEL REQUERIDO DEL FONDO DE RESERVA</t>
  </si>
  <si>
    <t>ES FIJO HASTA ABRIL 2013</t>
  </si>
  <si>
    <t>SALDO VIVO ACUMULADO DE PRESTAMOS FALLIDOS</t>
  </si>
  <si>
    <t>TRIGGERS DIFERIMIENTO DE INTERESES CLASES B, C, D, E</t>
  </si>
  <si>
    <t xml:space="preserve">DIFERIMIENTO DE INTS CLASE B (6º LUGAR) SI SALDO VIVO ACUMULADO DE PRESTAMOS FALLIDOS &gt;267.500.000,50 EUROS.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</si>
</sst>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a&quot;_-;\-* #,##0\ &quot;pta&quot;_-;_-* &quot;-&quot;\ &quot;pta&quot;_-;_-@_-"/>
    <numFmt numFmtId="170" formatCode="_-* #,##0.00\ &quot;pta&quot;_-;\-* #,##0.00\ &quot;pta&quot;_-;_-* &quot;-&quot;??\ &quot;pta&quot;_-;_-@_-"/>
    <numFmt numFmtId="172" formatCode="_-* #,##0\ _P_t_a_-;\-* #,##0\ _P_t_a_-;_-* &quot;-&quot;\ _P_t_a_-;_-@_-"/>
    <numFmt numFmtId="173" formatCode="_-* #,##0.00\ _P_t_a_-;\-* #,##0.00\ _P_t_a_-;_-* &quot;-&quot;??\ _P_t_a_-;_-@_-"/>
    <numFmt numFmtId="181" formatCode="#,##0.00\ [$€-1]"/>
    <numFmt numFmtId="184" formatCode="_-* #,##0.00\ [$€-1]_-;\-* #,##0.00\ [$€-1]_-;_-* &quot;-&quot;??\ [$€-1]_-"/>
    <numFmt numFmtId="189" formatCode="_-* #,##0.00\ _P_t_a_-;\-* #,##0.00\ _P_t_a_-;_-* &quot;-&quot;\ _P_t_a_-;_-@_-"/>
    <numFmt numFmtId="205" formatCode="#,##0.00\ &quot;€&quot;"/>
    <numFmt numFmtId="228" formatCode="#,##0\ [$€-1]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8"/>
      <color indexed="8"/>
      <name val="Verdana"/>
      <family val="2"/>
    </font>
    <font>
      <b/>
      <sz val="8"/>
      <name val="Times New Roman"/>
      <family val="1"/>
    </font>
    <font>
      <sz val="2.5"/>
      <color indexed="8"/>
      <name val="Arial"/>
      <family val="2"/>
    </font>
    <font>
      <sz val="2.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Verdana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0" fontId="0" fillId="0" borderId="0" xfId="55" applyNumberFormat="1" applyFont="1" applyAlignment="1">
      <alignment/>
    </xf>
    <xf numFmtId="10" fontId="7" fillId="0" borderId="0" xfId="55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9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0" xfId="0" applyFont="1" applyBorder="1" applyAlignment="1">
      <alignment horizontal="left" indent="1"/>
    </xf>
    <xf numFmtId="4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13" xfId="0" applyNumberFormat="1" applyBorder="1" applyAlignment="1">
      <alignment/>
    </xf>
    <xf numFmtId="4" fontId="53" fillId="0" borderId="14" xfId="0" applyNumberFormat="1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205" fontId="0" fillId="0" borderId="13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46" applyAlignment="1" applyProtection="1">
      <alignment horizontal="center"/>
      <protection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189" fontId="0" fillId="0" borderId="0" xfId="50" applyNumberFormat="1" applyFont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1" fontId="0" fillId="0" borderId="0" xfId="55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/>
    </xf>
    <xf numFmtId="0" fontId="35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0" xfId="46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228" fontId="0" fillId="0" borderId="12" xfId="0" applyNumberFormat="1" applyFont="1" applyFill="1" applyBorder="1" applyAlignment="1">
      <alignment horizontal="center"/>
    </xf>
    <xf numFmtId="228" fontId="0" fillId="0" borderId="1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TRIGGERS!#REF!</c:f>
              <c:strCache>
                <c:ptCount val="1"/>
                <c:pt idx="0">
                  <c:v>0 a 30 días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0.013716134628429076</c:v>
                </c:pt>
                <c:pt idx="1">
                  <c:v>0.008515798954078337</c:v>
                </c:pt>
                <c:pt idx="2">
                  <c:v>0.011923123030410158</c:v>
                </c:pt>
                <c:pt idx="3">
                  <c:v>0.00953671401237652</c:v>
                </c:pt>
                <c:pt idx="4">
                  <c:v>0.011431781307892429</c:v>
                </c:pt>
                <c:pt idx="5">
                  <c:v>0.009313320201578792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TRIGGERS!#REF!</c:f>
              <c:strCache>
                <c:ptCount val="1"/>
                <c:pt idx="0">
                  <c:v>30 a 60 días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0.010326479020436964</c:v>
                </c:pt>
                <c:pt idx="1">
                  <c:v>0.011981947189398772</c:v>
                </c:pt>
                <c:pt idx="2">
                  <c:v>0.012898987435039809</c:v>
                </c:pt>
                <c:pt idx="3">
                  <c:v>0.01336088800166619</c:v>
                </c:pt>
                <c:pt idx="4">
                  <c:v>0.015948059909761485</c:v>
                </c:pt>
                <c:pt idx="5">
                  <c:v>0.015397160135552855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TRIGGERS!#REF!</c:f>
              <c:strCache>
                <c:ptCount val="1"/>
                <c:pt idx="0">
                  <c:v>60 a 90 días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0.0045461939730880325</c:v>
                </c:pt>
                <c:pt idx="1">
                  <c:v>0.004701368622935971</c:v>
                </c:pt>
                <c:pt idx="2">
                  <c:v>0.011309032965037068</c:v>
                </c:pt>
                <c:pt idx="3">
                  <c:v>0.005089813055774672</c:v>
                </c:pt>
                <c:pt idx="4">
                  <c:v>0.0054589184103544415</c:v>
                </c:pt>
                <c:pt idx="5">
                  <c:v>0.005455065974892406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TRIGGERS!#REF!</c:f>
              <c:strCache>
                <c:ptCount val="1"/>
                <c:pt idx="0">
                  <c:v>90 a 180 días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0.002247666268290308</c:v>
                </c:pt>
                <c:pt idx="1">
                  <c:v>0.0027010923354521335</c:v>
                </c:pt>
                <c:pt idx="2">
                  <c:v>0.006160629800149855</c:v>
                </c:pt>
                <c:pt idx="3">
                  <c:v>0.0017743027479290852</c:v>
                </c:pt>
                <c:pt idx="4">
                  <c:v>0.0026651778201799074</c:v>
                </c:pt>
                <c:pt idx="5">
                  <c:v>0.001934131867393879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TRIGGERS!#REF!</c:f>
              <c:strCache>
                <c:ptCount val="1"/>
                <c:pt idx="0">
                  <c:v>&gt; 180 días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TRIGGERS!#REF!</c:f>
              <c:strCache>
                <c:ptCount val="6"/>
                <c:pt idx="0">
                  <c:v>39661</c:v>
                </c:pt>
                <c:pt idx="1">
                  <c:v>39753</c:v>
                </c:pt>
                <c:pt idx="2">
                  <c:v>39846</c:v>
                </c:pt>
                <c:pt idx="3">
                  <c:v>39935</c:v>
                </c:pt>
                <c:pt idx="4">
                  <c:v>40027</c:v>
                </c:pt>
                <c:pt idx="5">
                  <c:v>40119</c:v>
                </c:pt>
              </c:strCache>
            </c:strRef>
          </c:cat>
          <c:val>
            <c:numRef>
              <c:f>TRIGGERS!#REF!</c:f>
              <c:numCache>
                <c:ptCount val="6"/>
                <c:pt idx="0">
                  <c:v>0.003250921095242781</c:v>
                </c:pt>
                <c:pt idx="1">
                  <c:v>0.004598954042396387</c:v>
                </c:pt>
                <c:pt idx="2">
                  <c:v>0.007007242185742765</c:v>
                </c:pt>
                <c:pt idx="3">
                  <c:v>0.011232450689105899</c:v>
                </c:pt>
                <c:pt idx="4">
                  <c:v>0.013897431191874952</c:v>
                </c:pt>
                <c:pt idx="5">
                  <c:v>0.012915943106035586</c:v>
                </c:pt>
              </c:numCache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4.png" /><Relationship Id="rId3" Type="http://schemas.openxmlformats.org/officeDocument/2006/relationships/chart" Target="/xl/charts/chart1.xml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8.emf" /><Relationship Id="rId14" Type="http://schemas.openxmlformats.org/officeDocument/2006/relationships/image" Target="../media/image19.emf" /><Relationship Id="rId15" Type="http://schemas.openxmlformats.org/officeDocument/2006/relationships/image" Target="../media/image20.emf" /><Relationship Id="rId16" Type="http://schemas.openxmlformats.org/officeDocument/2006/relationships/image" Target="../media/image1.emf" /><Relationship Id="rId17" Type="http://schemas.openxmlformats.org/officeDocument/2006/relationships/image" Target="../media/image3.emf" /><Relationship Id="rId18" Type="http://schemas.openxmlformats.org/officeDocument/2006/relationships/image" Target="../media/image10.emf" /><Relationship Id="rId19" Type="http://schemas.openxmlformats.org/officeDocument/2006/relationships/image" Target="../media/image11.emf" /><Relationship Id="rId20" Type="http://schemas.openxmlformats.org/officeDocument/2006/relationships/image" Target="../media/image12.emf" /><Relationship Id="rId2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</xdr:row>
      <xdr:rowOff>28575</xdr:rowOff>
    </xdr:from>
    <xdr:to>
      <xdr:col>1</xdr:col>
      <xdr:colOff>847725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0500"/>
          <a:ext cx="3533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0.51875</cdr:y>
    </cdr:from>
    <cdr:to>
      <cdr:x>1</cdr:x>
      <cdr:y>0.884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9700" y="0"/>
          <a:ext cx="5048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2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0</xdr:row>
      <xdr:rowOff>142875</xdr:rowOff>
    </xdr:to>
    <xdr:pic>
      <xdr:nvPicPr>
        <xdr:cNvPr id="3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714375</xdr:colOff>
      <xdr:row>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485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762000</xdr:colOff>
      <xdr:row>0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483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484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485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5</xdr:col>
      <xdr:colOff>819150</xdr:colOff>
      <xdr:row>0</xdr:row>
      <xdr:rowOff>0</xdr:rowOff>
    </xdr:to>
    <xdr:graphicFrame>
      <xdr:nvGraphicFramePr>
        <xdr:cNvPr id="9" name="Gráfico 7"/>
        <xdr:cNvGraphicFramePr/>
      </xdr:nvGraphicFramePr>
      <xdr:xfrm>
        <a:off x="4752975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685800</xdr:colOff>
      <xdr:row>0</xdr:row>
      <xdr:rowOff>171450</xdr:rowOff>
    </xdr:to>
    <xdr:pic>
      <xdr:nvPicPr>
        <xdr:cNvPr id="1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73225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1" name="Picture 1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2" name="Picture 2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3" name="Picture 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4" name="Picture 2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5" name="Picture 2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685800</xdr:colOff>
      <xdr:row>0</xdr:row>
      <xdr:rowOff>171450</xdr:rowOff>
    </xdr:to>
    <xdr:pic>
      <xdr:nvPicPr>
        <xdr:cNvPr id="16" name="Picture 31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73225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7" name="Picture 32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809625</xdr:colOff>
      <xdr:row>0</xdr:row>
      <xdr:rowOff>171450</xdr:rowOff>
    </xdr:to>
    <xdr:pic>
      <xdr:nvPicPr>
        <xdr:cNvPr id="18" name="Picture 3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4970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19" name="Picture 3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0" name="Picture 3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1" name="Picture 3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685800</xdr:colOff>
      <xdr:row>0</xdr:row>
      <xdr:rowOff>171450</xdr:rowOff>
    </xdr:to>
    <xdr:pic>
      <xdr:nvPicPr>
        <xdr:cNvPr id="22" name="Picture 38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373225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3" name="Picture 39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9</xdr:col>
      <xdr:colOff>809625</xdr:colOff>
      <xdr:row>0</xdr:row>
      <xdr:rowOff>171450</xdr:rowOff>
    </xdr:to>
    <xdr:pic>
      <xdr:nvPicPr>
        <xdr:cNvPr id="24" name="Picture 40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970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5" name="Picture 41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6" name="Picture 42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685800</xdr:colOff>
      <xdr:row>0</xdr:row>
      <xdr:rowOff>171450</xdr:rowOff>
    </xdr:to>
    <xdr:pic>
      <xdr:nvPicPr>
        <xdr:cNvPr id="27" name="Picture 43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049750" y="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jherencias@gruposantand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C44"/>
  <sheetViews>
    <sheetView view="pageBreakPreview" zoomScale="60" zoomScalePageLayoutView="0" workbookViewId="0" topLeftCell="A10">
      <selection activeCell="A36" sqref="A36"/>
    </sheetView>
  </sheetViews>
  <sheetFormatPr defaultColWidth="11.421875" defaultRowHeight="12.75"/>
  <cols>
    <col min="1" max="1" width="60.8515625" style="0" customWidth="1"/>
    <col min="2" max="2" width="27.00390625" style="0" customWidth="1"/>
    <col min="3" max="3" width="10.140625" style="0" customWidth="1"/>
  </cols>
  <sheetData>
    <row r="21" spans="1:3" ht="30">
      <c r="A21" s="22" t="s">
        <v>2</v>
      </c>
      <c r="B21" s="22"/>
      <c r="C21" s="22"/>
    </row>
    <row r="22" spans="1:3" ht="30">
      <c r="A22" s="22" t="s">
        <v>1</v>
      </c>
      <c r="B22" s="22"/>
      <c r="C22" s="22"/>
    </row>
    <row r="38" spans="1:3" ht="20.25">
      <c r="A38" s="23" t="s">
        <v>3</v>
      </c>
      <c r="B38" s="23"/>
      <c r="C38" s="23"/>
    </row>
    <row r="39" spans="1:3" ht="20.25">
      <c r="A39" s="23" t="s">
        <v>9</v>
      </c>
      <c r="B39" s="23"/>
      <c r="C39" s="23"/>
    </row>
    <row r="40" spans="1:3" ht="20.25">
      <c r="A40" s="23" t="s">
        <v>0</v>
      </c>
      <c r="B40" s="23"/>
      <c r="C40" s="23"/>
    </row>
    <row r="41" spans="1:3" ht="20.25">
      <c r="A41" s="23" t="s">
        <v>4</v>
      </c>
      <c r="B41" s="23"/>
      <c r="C41" s="23"/>
    </row>
    <row r="42" spans="1:3" ht="20.25">
      <c r="A42" s="23" t="s">
        <v>5</v>
      </c>
      <c r="B42" s="23"/>
      <c r="C42" s="23"/>
    </row>
    <row r="43" spans="1:3" ht="20.25">
      <c r="A43" s="24" t="s">
        <v>6</v>
      </c>
      <c r="B43" s="23"/>
      <c r="C43" s="23"/>
    </row>
    <row r="44" spans="1:3" ht="20.25">
      <c r="A44" s="23" t="s">
        <v>7</v>
      </c>
      <c r="B44" s="23"/>
      <c r="C44" s="23"/>
    </row>
  </sheetData>
  <sheetProtection/>
  <mergeCells count="9">
    <mergeCell ref="A21:C21"/>
    <mergeCell ref="A22:C22"/>
    <mergeCell ref="A38:C38"/>
    <mergeCell ref="A39:C39"/>
    <mergeCell ref="A44:C44"/>
    <mergeCell ref="A40:C40"/>
    <mergeCell ref="A41:C41"/>
    <mergeCell ref="A42:C42"/>
    <mergeCell ref="A43:C43"/>
  </mergeCells>
  <hyperlinks>
    <hyperlink ref="A43" r:id="rId1" display="marjherencias@gruposantander.com"/>
  </hyperlinks>
  <printOptions/>
  <pageMargins left="0.75" right="0.75" top="1" bottom="1" header="0" footer="0"/>
  <pageSetup fitToHeight="1" fitToWidth="1" horizontalDpi="600" verticalDpi="60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40.140625" style="8" bestFit="1" customWidth="1"/>
    <col min="2" max="2" width="15.28125" style="11" bestFit="1" customWidth="1"/>
    <col min="3" max="4" width="0" style="0" hidden="1" customWidth="1"/>
  </cols>
  <sheetData>
    <row r="1" spans="1:2" ht="12.75">
      <c r="A1" s="9" t="s">
        <v>30</v>
      </c>
      <c r="B1" s="1">
        <v>4112311075.28</v>
      </c>
    </row>
    <row r="2" spans="1:2" ht="12.75">
      <c r="A2" s="6"/>
      <c r="B2" s="15"/>
    </row>
    <row r="3" ht="12.75">
      <c r="B3" s="16"/>
    </row>
    <row r="4" spans="1:2" ht="12.75">
      <c r="A4" s="6"/>
      <c r="B4" s="17"/>
    </row>
    <row r="5" spans="1:2" ht="13.5" thickBot="1">
      <c r="A5" s="14" t="s">
        <v>10</v>
      </c>
      <c r="B5" s="19">
        <v>821918.71</v>
      </c>
    </row>
    <row r="6" spans="1:2" ht="14.25" thickBot="1" thickTop="1">
      <c r="A6" s="14" t="s">
        <v>11</v>
      </c>
      <c r="B6" s="19">
        <v>51728.14</v>
      </c>
    </row>
    <row r="7" spans="1:2" ht="14.25" thickBot="1" thickTop="1">
      <c r="A7" s="14" t="s">
        <v>12</v>
      </c>
      <c r="B7" s="19">
        <v>12005666.3</v>
      </c>
    </row>
    <row r="8" spans="1:2" ht="14.25" thickBot="1" thickTop="1">
      <c r="A8" s="14" t="s">
        <v>13</v>
      </c>
      <c r="B8" s="20">
        <v>127</v>
      </c>
    </row>
    <row r="9" spans="1:2" ht="14.25" thickBot="1" thickTop="1">
      <c r="A9" s="14" t="s">
        <v>14</v>
      </c>
      <c r="B9" s="19">
        <v>2088979.9</v>
      </c>
    </row>
    <row r="10" spans="1:2" ht="14.25" thickBot="1" thickTop="1">
      <c r="A10" s="14" t="s">
        <v>15</v>
      </c>
      <c r="B10" s="19">
        <v>132090.88</v>
      </c>
    </row>
    <row r="11" spans="1:2" ht="14.25" thickBot="1" thickTop="1">
      <c r="A11" s="14" t="s">
        <v>16</v>
      </c>
      <c r="B11" s="19">
        <v>22808851.34</v>
      </c>
    </row>
    <row r="12" spans="1:2" ht="14.25" thickBot="1" thickTop="1">
      <c r="A12" s="14" t="s">
        <v>17</v>
      </c>
      <c r="B12" s="20">
        <v>170</v>
      </c>
    </row>
    <row r="13" spans="1:2" ht="14.25" thickBot="1" thickTop="1">
      <c r="A13" s="14" t="s">
        <v>18</v>
      </c>
      <c r="B13" s="19">
        <v>2125690.83</v>
      </c>
    </row>
    <row r="14" spans="1:2" ht="14.25" thickBot="1" thickTop="1">
      <c r="A14" s="14" t="s">
        <v>19</v>
      </c>
      <c r="B14" s="19">
        <v>100836.84</v>
      </c>
    </row>
    <row r="15" spans="1:2" ht="14.25" thickBot="1" thickTop="1">
      <c r="A15" s="14" t="s">
        <v>20</v>
      </c>
      <c r="B15" s="19">
        <v>13361262.24</v>
      </c>
    </row>
    <row r="16" spans="1:2" ht="14.25" thickBot="1" thickTop="1">
      <c r="A16" s="14" t="s">
        <v>21</v>
      </c>
      <c r="B16" s="20">
        <v>109</v>
      </c>
    </row>
    <row r="17" spans="1:2" ht="14.25" thickBot="1" thickTop="1">
      <c r="A17" s="14" t="s">
        <v>22</v>
      </c>
      <c r="B17" s="19">
        <v>375307.21</v>
      </c>
    </row>
    <row r="18" spans="1:2" ht="14.25" thickBot="1" thickTop="1">
      <c r="A18" s="14" t="s">
        <v>23</v>
      </c>
      <c r="B18" s="19">
        <v>71002.26</v>
      </c>
    </row>
    <row r="19" spans="1:2" ht="14.25" thickBot="1" thickTop="1">
      <c r="A19" s="14" t="s">
        <v>24</v>
      </c>
      <c r="B19" s="19">
        <v>32178654.86</v>
      </c>
    </row>
    <row r="20" spans="1:2" ht="14.25" thickBot="1" thickTop="1">
      <c r="A20" s="14" t="s">
        <v>25</v>
      </c>
      <c r="B20" s="20">
        <v>529</v>
      </c>
    </row>
    <row r="21" spans="1:2" ht="14.25" thickBot="1" thickTop="1">
      <c r="A21" s="14" t="s">
        <v>26</v>
      </c>
      <c r="B21" s="20">
        <v>0</v>
      </c>
    </row>
    <row r="22" spans="1:2" ht="14.25" thickBot="1" thickTop="1">
      <c r="A22" s="14" t="s">
        <v>27</v>
      </c>
      <c r="B22" s="20">
        <v>0</v>
      </c>
    </row>
    <row r="23" spans="1:2" ht="14.25" thickBot="1" thickTop="1">
      <c r="A23" s="14" t="s">
        <v>28</v>
      </c>
      <c r="B23" s="20">
        <v>0</v>
      </c>
    </row>
    <row r="24" spans="1:2" ht="14.25" thickBot="1" thickTop="1">
      <c r="A24" s="14" t="s">
        <v>29</v>
      </c>
      <c r="B24" s="20">
        <v>0</v>
      </c>
    </row>
    <row r="25" spans="1:2" ht="14.25" thickBot="1" thickTop="1">
      <c r="A25" s="14" t="s">
        <v>35</v>
      </c>
      <c r="B25" s="20">
        <v>0</v>
      </c>
    </row>
    <row r="26" spans="1:2" ht="14.25" thickBot="1" thickTop="1">
      <c r="A26" s="14" t="s">
        <v>36</v>
      </c>
      <c r="B26" s="20">
        <v>0</v>
      </c>
    </row>
    <row r="27" spans="1:2" ht="14.25" thickBot="1" thickTop="1">
      <c r="A27" s="14" t="s">
        <v>37</v>
      </c>
      <c r="B27" s="20">
        <v>0</v>
      </c>
    </row>
    <row r="28" spans="1:2" ht="14.25" thickBot="1" thickTop="1">
      <c r="A28" s="14" t="s">
        <v>38</v>
      </c>
      <c r="B28" s="20">
        <v>0</v>
      </c>
    </row>
    <row r="29" spans="1:2" ht="14.25" thickBot="1" thickTop="1">
      <c r="A29" s="7"/>
      <c r="B29" s="10"/>
    </row>
    <row r="30" ht="13.5" thickTop="1"/>
    <row r="31" spans="1:2" ht="13.5" thickBot="1">
      <c r="A31" s="25" t="s">
        <v>33</v>
      </c>
      <c r="B31" s="26"/>
    </row>
    <row r="32" spans="1:3" ht="13.5" thickBot="1">
      <c r="A32" s="13" t="s">
        <v>34</v>
      </c>
      <c r="B32" s="18">
        <v>8653273.54</v>
      </c>
      <c r="C32">
        <v>4941021.85</v>
      </c>
    </row>
    <row r="33" spans="1:2" ht="12.75">
      <c r="A33"/>
      <c r="B33"/>
    </row>
    <row r="35" ht="13.5" thickBot="1"/>
    <row r="36" spans="1:4" ht="13.5" thickBot="1">
      <c r="A36" s="12" t="s">
        <v>31</v>
      </c>
      <c r="B36" s="21">
        <v>7286193.29</v>
      </c>
      <c r="C36">
        <f>B36/1000</f>
        <v>7286.19329</v>
      </c>
      <c r="D36">
        <f>ROUND(C36,2)</f>
        <v>7286.19</v>
      </c>
    </row>
  </sheetData>
  <sheetProtection/>
  <mergeCells count="1">
    <mergeCell ref="A31:B3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2:J25"/>
  <sheetViews>
    <sheetView tabSelected="1" zoomScale="75" zoomScaleNormal="75" zoomScaleSheetLayoutView="100" zoomScalePageLayoutView="0" workbookViewId="0" topLeftCell="A1">
      <selection activeCell="F14" sqref="F14"/>
    </sheetView>
  </sheetViews>
  <sheetFormatPr defaultColWidth="11.421875" defaultRowHeight="12.75"/>
  <cols>
    <col min="1" max="1" width="62.8515625" style="0" customWidth="1"/>
    <col min="2" max="2" width="19.8515625" style="0" customWidth="1"/>
    <col min="3" max="3" width="25.57421875" style="0" bestFit="1" customWidth="1"/>
    <col min="4" max="4" width="18.00390625" style="1" bestFit="1" customWidth="1"/>
    <col min="5" max="5" width="18.57421875" style="0" customWidth="1"/>
    <col min="6" max="6" width="20.57421875" style="0" bestFit="1" customWidth="1"/>
    <col min="7" max="7" width="22.140625" style="4" bestFit="1" customWidth="1"/>
    <col min="8" max="8" width="16.140625" style="0" customWidth="1"/>
    <col min="9" max="9" width="11.8515625" style="0" bestFit="1" customWidth="1"/>
    <col min="10" max="10" width="40.140625" style="0" bestFit="1" customWidth="1"/>
  </cols>
  <sheetData>
    <row r="1" ht="33.75" customHeight="1" thickBot="1"/>
    <row r="2" spans="1:7" ht="14.25">
      <c r="A2" s="28" t="s">
        <v>8</v>
      </c>
      <c r="B2" s="29"/>
      <c r="C2" s="29"/>
      <c r="D2" s="29"/>
      <c r="E2" s="29"/>
      <c r="F2" s="29"/>
      <c r="G2" s="30"/>
    </row>
    <row r="3" spans="1:7" ht="15" thickBot="1">
      <c r="A3" s="31" t="s">
        <v>41</v>
      </c>
      <c r="B3" s="32"/>
      <c r="C3" s="32"/>
      <c r="D3" s="32"/>
      <c r="E3" s="32"/>
      <c r="F3" s="32"/>
      <c r="G3" s="33"/>
    </row>
    <row r="4" ht="14.25">
      <c r="B4" s="2"/>
    </row>
    <row r="5" spans="1:7" ht="12.75" customHeight="1">
      <c r="A5" s="27" t="s">
        <v>32</v>
      </c>
      <c r="B5" s="27"/>
      <c r="C5" s="27"/>
      <c r="D5" s="27"/>
      <c r="E5" s="27"/>
      <c r="F5" s="27"/>
      <c r="G5" s="27"/>
    </row>
    <row r="6" spans="1:7" ht="12.75" customHeight="1">
      <c r="A6" s="27" t="s">
        <v>40</v>
      </c>
      <c r="B6" s="27"/>
      <c r="C6" s="27"/>
      <c r="D6" s="27"/>
      <c r="E6" s="27"/>
      <c r="F6" s="27"/>
      <c r="G6" s="27"/>
    </row>
    <row r="7" spans="1:7" ht="14.25">
      <c r="A7" s="2"/>
      <c r="B7" s="2"/>
      <c r="C7" s="2"/>
      <c r="D7" s="3"/>
      <c r="E7" s="2"/>
      <c r="F7" s="2"/>
      <c r="G7" s="5"/>
    </row>
    <row r="8" spans="1:7" ht="12.75" customHeight="1">
      <c r="A8" s="2"/>
      <c r="B8" s="2"/>
      <c r="C8" s="2"/>
      <c r="D8" s="3"/>
      <c r="E8" s="2"/>
      <c r="F8" s="2"/>
      <c r="G8" s="5"/>
    </row>
    <row r="9" spans="1:10" s="36" customFormat="1" ht="12.75">
      <c r="A9" s="25" t="s">
        <v>42</v>
      </c>
      <c r="B9" s="34"/>
      <c r="C9" s="34"/>
      <c r="D9" s="26"/>
      <c r="E9" s="35"/>
      <c r="F9" s="35"/>
      <c r="G9" s="35"/>
      <c r="J9" s="37"/>
    </row>
    <row r="10" spans="1:10" s="36" customFormat="1" ht="12.75">
      <c r="A10" s="38" t="s">
        <v>43</v>
      </c>
      <c r="B10" s="39"/>
      <c r="C10" s="40"/>
      <c r="D10" s="41"/>
      <c r="E10" s="35"/>
      <c r="F10" s="35"/>
      <c r="G10" s="35"/>
      <c r="J10" s="37"/>
    </row>
    <row r="11" spans="1:10" s="36" customFormat="1" ht="12.75">
      <c r="A11" s="42" t="s">
        <v>44</v>
      </c>
      <c r="B11" s="43"/>
      <c r="C11" s="44"/>
      <c r="D11" s="66">
        <f>MOROSIDAD!B19/1000</f>
        <v>32178.65486</v>
      </c>
      <c r="E11" s="35"/>
      <c r="F11" s="35"/>
      <c r="G11" s="35"/>
      <c r="H11" s="37"/>
      <c r="J11" s="37"/>
    </row>
    <row r="12" spans="1:10" s="36" customFormat="1" ht="12.75">
      <c r="A12" s="42" t="s">
        <v>45</v>
      </c>
      <c r="B12" s="43"/>
      <c r="C12" s="44"/>
      <c r="D12" s="66">
        <f>(1%*MOROSIDAD!B1)/1000</f>
        <v>41123.1107528</v>
      </c>
      <c r="E12" s="35"/>
      <c r="F12" s="35"/>
      <c r="G12" s="35"/>
      <c r="H12" s="37"/>
      <c r="J12" s="37"/>
    </row>
    <row r="13" spans="1:10" s="36" customFormat="1" ht="12.75">
      <c r="A13" s="45"/>
      <c r="B13" s="46"/>
      <c r="C13" s="47"/>
      <c r="D13" s="48"/>
      <c r="E13" s="35"/>
      <c r="F13" s="35"/>
      <c r="G13" s="35"/>
      <c r="H13" s="37"/>
      <c r="J13" s="37"/>
    </row>
    <row r="14" spans="1:10" s="36" customFormat="1" ht="12.75">
      <c r="A14" s="49"/>
      <c r="B14" s="49"/>
      <c r="C14" s="49"/>
      <c r="D14" s="49"/>
      <c r="E14" s="35"/>
      <c r="F14" s="35"/>
      <c r="G14" s="35"/>
      <c r="H14" s="37"/>
      <c r="J14" s="37"/>
    </row>
    <row r="15" spans="1:10" s="36" customFormat="1" ht="12.75">
      <c r="A15" s="50" t="s">
        <v>46</v>
      </c>
      <c r="B15" s="51" t="s">
        <v>47</v>
      </c>
      <c r="C15" s="49"/>
      <c r="D15" s="49"/>
      <c r="E15" s="35"/>
      <c r="F15" s="35"/>
      <c r="G15" s="35"/>
      <c r="H15" s="37"/>
      <c r="J15" s="37"/>
    </row>
    <row r="16" spans="1:10" s="36" customFormat="1" ht="12.75">
      <c r="A16" s="50"/>
      <c r="B16" s="51"/>
      <c r="C16" s="49"/>
      <c r="D16" s="49"/>
      <c r="E16" s="35"/>
      <c r="F16" s="35"/>
      <c r="G16" s="35"/>
      <c r="H16" s="37"/>
      <c r="J16" s="37"/>
    </row>
    <row r="17" spans="1:10" s="36" customFormat="1" ht="12.75">
      <c r="A17" s="50"/>
      <c r="B17" s="51"/>
      <c r="C17" s="49"/>
      <c r="D17" s="49"/>
      <c r="E17" s="35"/>
      <c r="F17" s="35"/>
      <c r="G17" s="35"/>
      <c r="H17" s="37"/>
      <c r="J17" s="37"/>
    </row>
    <row r="18" spans="1:10" s="36" customFormat="1" ht="12.75">
      <c r="A18" s="50"/>
      <c r="B18" s="51"/>
      <c r="C18" s="49"/>
      <c r="D18" s="49"/>
      <c r="E18" s="35"/>
      <c r="F18" s="35"/>
      <c r="G18" s="35"/>
      <c r="H18" s="37"/>
      <c r="J18" s="37"/>
    </row>
    <row r="19" spans="1:10" s="36" customFormat="1" ht="12.75">
      <c r="A19" s="25" t="s">
        <v>48</v>
      </c>
      <c r="B19" s="26"/>
      <c r="C19" s="67">
        <v>7103.17</v>
      </c>
      <c r="D19" s="49"/>
      <c r="E19" s="35"/>
      <c r="F19" s="35"/>
      <c r="G19" s="35"/>
      <c r="H19" s="37"/>
      <c r="J19" s="37"/>
    </row>
    <row r="20" spans="1:10" s="36" customFormat="1" ht="12.75">
      <c r="A20" s="50"/>
      <c r="B20" s="51"/>
      <c r="C20" s="49"/>
      <c r="D20" s="49"/>
      <c r="E20" s="35"/>
      <c r="F20" s="35"/>
      <c r="G20" s="35"/>
      <c r="H20" s="37"/>
      <c r="J20" s="37"/>
    </row>
    <row r="21" spans="1:10" s="36" customFormat="1" ht="12.75">
      <c r="A21" s="49"/>
      <c r="B21" s="49"/>
      <c r="C21" s="49"/>
      <c r="D21" s="49"/>
      <c r="E21" s="35"/>
      <c r="F21" s="35"/>
      <c r="G21" s="35"/>
      <c r="H21" s="37"/>
      <c r="J21" s="37"/>
    </row>
    <row r="22" spans="1:10" s="36" customFormat="1" ht="13.5" thickBot="1">
      <c r="A22" s="52"/>
      <c r="B22" s="53"/>
      <c r="C22" s="49"/>
      <c r="D22" s="49"/>
      <c r="E22" s="35"/>
      <c r="F22" s="35"/>
      <c r="G22" s="35"/>
      <c r="J22" s="37"/>
    </row>
    <row r="23" spans="1:10" s="36" customFormat="1" ht="12.75">
      <c r="A23" s="54" t="s">
        <v>49</v>
      </c>
      <c r="B23" s="55"/>
      <c r="C23" s="55"/>
      <c r="D23" s="55"/>
      <c r="E23" s="56"/>
      <c r="F23" s="49"/>
      <c r="G23" s="49"/>
      <c r="J23" s="37"/>
    </row>
    <row r="24" spans="1:10" s="36" customFormat="1" ht="13.5" thickBot="1">
      <c r="A24" s="57" t="s">
        <v>50</v>
      </c>
      <c r="B24" s="58"/>
      <c r="C24" s="59"/>
      <c r="D24" s="60"/>
      <c r="E24" s="65" t="s">
        <v>39</v>
      </c>
      <c r="F24" s="49"/>
      <c r="G24" s="49"/>
      <c r="H24" s="61"/>
      <c r="I24" s="62"/>
      <c r="J24" s="37"/>
    </row>
    <row r="25" spans="1:10" s="36" customFormat="1" ht="12.75">
      <c r="A25" s="63"/>
      <c r="B25" s="63"/>
      <c r="C25" s="64"/>
      <c r="D25" s="64"/>
      <c r="E25" s="49"/>
      <c r="F25" s="49"/>
      <c r="G25" s="49"/>
      <c r="J25" s="37"/>
    </row>
  </sheetData>
  <sheetProtection/>
  <mergeCells count="10">
    <mergeCell ref="A12:C12"/>
    <mergeCell ref="A19:B19"/>
    <mergeCell ref="A23:E23"/>
    <mergeCell ref="A25:B25"/>
    <mergeCell ref="A5:G5"/>
    <mergeCell ref="A6:G6"/>
    <mergeCell ref="A2:G2"/>
    <mergeCell ref="A3:G3"/>
    <mergeCell ref="A9:D9"/>
    <mergeCell ref="A11:C11"/>
  </mergeCells>
  <printOptions/>
  <pageMargins left="1.35" right="0.75" top="0.81" bottom="1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Mª José Herencias Palomar</cp:lastModifiedBy>
  <cp:lastPrinted>2009-11-24T10:59:42Z</cp:lastPrinted>
  <dcterms:created xsi:type="dcterms:W3CDTF">2000-08-31T06:27:41Z</dcterms:created>
  <dcterms:modified xsi:type="dcterms:W3CDTF">2011-07-07T07:59:59Z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