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885" windowWidth="14475" windowHeight="7935" activeTab="0"/>
  </bookViews>
  <sheets>
    <sheet name="E012" sheetId="1" r:id="rId1"/>
  </sheets>
  <definedNames>
    <definedName name="_xlnm.Print_Area" localSheetId="0">'E012'!$A$1:$J$110</definedName>
    <definedName name="_xlnm.Print_Titles" localSheetId="0">'E012'!$1:$5</definedName>
  </definedNames>
  <calcPr fullCalcOnLoad="1"/>
</workbook>
</file>

<file path=xl/sharedStrings.xml><?xml version="1.0" encoding="utf-8"?>
<sst xmlns="http://schemas.openxmlformats.org/spreadsheetml/2006/main" count="115" uniqueCount="114">
  <si>
    <t>% Variación en:</t>
  </si>
  <si>
    <t>Un trimestre</t>
  </si>
  <si>
    <t>Lo que va de año</t>
  </si>
  <si>
    <t>1. Tesorería</t>
  </si>
  <si>
    <t>2. Intermediarios financieros. Inversiones directas</t>
  </si>
  <si>
    <t>2.1. Depósitos a plazo y a la vista</t>
  </si>
  <si>
    <t>2.2. Adquisición temporal de activos</t>
  </si>
  <si>
    <t>2.3. Otros saldos</t>
  </si>
  <si>
    <t>2.4. Activos dudosos</t>
  </si>
  <si>
    <t>2.5. Ajustes por valoración</t>
  </si>
  <si>
    <t>2.5.1. Intereses devengados no vencidos</t>
  </si>
  <si>
    <t>2.5.2. Derivados implícitos</t>
  </si>
  <si>
    <t>2.5.3. Deterioro de valor de créditos con intemediarios financieros</t>
  </si>
  <si>
    <t>3. Crédito a particulares</t>
  </si>
  <si>
    <t>3.1. Créditos y anticipos</t>
  </si>
  <si>
    <t>3.2. Adquisición temporal de activos</t>
  </si>
  <si>
    <t>3.3. Activos dudosos</t>
  </si>
  <si>
    <t>3.4. Ajustes por valoración</t>
  </si>
  <si>
    <t>3.4.1. Intereses devengados no vencidos</t>
  </si>
  <si>
    <t>3.4.2. Derivados implícitos</t>
  </si>
  <si>
    <t>3.4.3. Deterioro de valor de créditos con particulares</t>
  </si>
  <si>
    <t>4. Cartera de valores</t>
  </si>
  <si>
    <t>4.1. Valores representativos de deuda</t>
  </si>
  <si>
    <t>4.1.1. Activos monetarios y deuda pública</t>
  </si>
  <si>
    <t>4.1.2. Renta fija interior cotizable</t>
  </si>
  <si>
    <t>4.1.3. Renta fija interior no cotizable</t>
  </si>
  <si>
    <t>4.1.4. Renta fija exterior cotizable</t>
  </si>
  <si>
    <t>4.1.5. Renta fija exterior no cotizable</t>
  </si>
  <si>
    <t>4.1.6. Instrumentos financieros híbridos</t>
  </si>
  <si>
    <t>4.1.7. Activos dudosos</t>
  </si>
  <si>
    <t>4.1.8. Ajustes por valoración</t>
  </si>
  <si>
    <t>4.1.8.1. Intereses devengados no vencidos</t>
  </si>
  <si>
    <t>4.1.8.2. Derivados implícitos</t>
  </si>
  <si>
    <t>4.1.8.3. Deterioro de valor de instrumentos de deuda</t>
  </si>
  <si>
    <t>4.2. Acciones y participaciones</t>
  </si>
  <si>
    <t>4.2.1. Interior cotizable</t>
  </si>
  <si>
    <t>4.2.2. Interior no cotizable</t>
  </si>
  <si>
    <t>4.2.3. Exterior cotizable</t>
  </si>
  <si>
    <t>4.2.4. Exterior no cotizable</t>
  </si>
  <si>
    <t>4.2.5. Participaciones en entidades del grupo, multigrupo y asociadas</t>
  </si>
  <si>
    <t>4.2.6. Instrumentos de capital mantenidos para la venta</t>
  </si>
  <si>
    <t>4.2.7. Deterioro de valor de acciones y participaciones</t>
  </si>
  <si>
    <t>4.3. Instrumentos derivados</t>
  </si>
  <si>
    <t>4.3.1. Derivados de negociación</t>
  </si>
  <si>
    <t>4.3.2. Derivados de cobertura</t>
  </si>
  <si>
    <t>5. Inversiones vencidas pendientes de cobro</t>
  </si>
  <si>
    <t>6. Inmovilizado material</t>
  </si>
  <si>
    <t>7.1. Inmovilizado intangible</t>
  </si>
  <si>
    <t>7.2. Cuentas de periodificación</t>
  </si>
  <si>
    <t>7.3. Administraciones públicas</t>
  </si>
  <si>
    <t>7.4. Otras cuentas</t>
  </si>
  <si>
    <t>Total activo</t>
  </si>
  <si>
    <t>1.1. Préstamos y créditos</t>
  </si>
  <si>
    <t>1.2. Cesiones temporales de activos</t>
  </si>
  <si>
    <t>1.3. Operaciones por cuenta propia pendientes de liquidar</t>
  </si>
  <si>
    <t>1.4. Saldos transitorios por operaciones con valores</t>
  </si>
  <si>
    <t>1.5. Otras deudas</t>
  </si>
  <si>
    <t>1.6. Intereses devengados no vencidos</t>
  </si>
  <si>
    <t>2. Deudas con particulares</t>
  </si>
  <si>
    <t>2.1. Residentes</t>
  </si>
  <si>
    <t>2.1.1. Cesiones temporales de activos</t>
  </si>
  <si>
    <t>2.1.2. Saldos transitorios</t>
  </si>
  <si>
    <t>2.1.3. Otros</t>
  </si>
  <si>
    <t>2.2. No residentes</t>
  </si>
  <si>
    <t>2.2.1. Cesiones temporales de activos</t>
  </si>
  <si>
    <t>2.2.2. Saldos transitorios</t>
  </si>
  <si>
    <t>2.2.3. Otros</t>
  </si>
  <si>
    <t>2.3. Intereses devengados no vencidos</t>
  </si>
  <si>
    <t>3. Otras deudas</t>
  </si>
  <si>
    <t>3.1. Depósitos en garantía de operaciones</t>
  </si>
  <si>
    <t>3.2. Crédito al mercado por ventas al contado diferidas</t>
  </si>
  <si>
    <t>3.3. Venta de valores recibidos en préstamo y ventas en corto</t>
  </si>
  <si>
    <t>4. Otros pasivos a valor razonable con cambios en patrimonio neto</t>
  </si>
  <si>
    <t>5. Derivados</t>
  </si>
  <si>
    <t>5.1.  Derivados de negociación</t>
  </si>
  <si>
    <t>5.2.  Derivados de cobertura</t>
  </si>
  <si>
    <t>6. Pasivos subordinados</t>
  </si>
  <si>
    <t>7. Empréstitos</t>
  </si>
  <si>
    <t>8.1. Provisiones para riesgos</t>
  </si>
  <si>
    <t>8.2. Cuentas de periodificación</t>
  </si>
  <si>
    <t>8.3. Administraciones públicas</t>
  </si>
  <si>
    <t>8.4. Otras cuentas</t>
  </si>
  <si>
    <t>Total Pasivo</t>
  </si>
  <si>
    <t>1.1. Capital social</t>
  </si>
  <si>
    <t>1.2.1. Reservas</t>
  </si>
  <si>
    <t>1.2.2. Remanentes de ejercicios anteriores</t>
  </si>
  <si>
    <t>1.2.3. Pérdidas de ejercicios anteriores</t>
  </si>
  <si>
    <t>1.2.4. Dividendos activos a cuenta</t>
  </si>
  <si>
    <t>1.3. Otras aportaciones de socios</t>
  </si>
  <si>
    <t>1.4. Acciones propias</t>
  </si>
  <si>
    <t>1.5. Resultados del ejercicio</t>
  </si>
  <si>
    <t>1.6. Otros instrumentos de patrimonio neto</t>
  </si>
  <si>
    <t>2. Ajustes por valoración en patrimonio neto</t>
  </si>
  <si>
    <t>3. Subvenciones, donaciones y legados recibidos</t>
  </si>
  <si>
    <t>Total Patrimonio neto</t>
  </si>
  <si>
    <t>Total Pasivo y Patrimonio neto</t>
  </si>
  <si>
    <t>Un año</t>
  </si>
  <si>
    <t>Importes en miles de euros</t>
  </si>
  <si>
    <t xml:space="preserve">Balance medio trimestral. Agencias de valores </t>
  </si>
  <si>
    <t>CUADRO 4.3</t>
  </si>
  <si>
    <t>ACTIVO</t>
  </si>
  <si>
    <t>PASIVO</t>
  </si>
  <si>
    <t>PATRIMONIO NETO</t>
  </si>
  <si>
    <t>1.1. Caja</t>
  </si>
  <si>
    <t>1.2. Banco de España</t>
  </si>
  <si>
    <t>7. Cuentas diversas</t>
  </si>
  <si>
    <t>1. Deudas con intermediarios financieros</t>
  </si>
  <si>
    <t>8. Cuentas diversas</t>
  </si>
  <si>
    <t>1. Fondos propios</t>
  </si>
  <si>
    <t>1.2. Reservas acumuladas</t>
  </si>
  <si>
    <t>III</t>
  </si>
  <si>
    <t>IV</t>
  </si>
  <si>
    <t>I</t>
  </si>
  <si>
    <t>II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</si>
</sst>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10"/>
      <name val="Verdana"/>
      <family val="2"/>
    </font>
    <font>
      <sz val="8"/>
      <name val="Myriad Pro"/>
      <family val="2"/>
    </font>
    <font>
      <b/>
      <sz val="8"/>
      <name val="Myriad Pro"/>
      <family val="2"/>
    </font>
    <font>
      <sz val="9"/>
      <name val="Myriad Pro"/>
      <family val="2"/>
    </font>
    <font>
      <sz val="10"/>
      <name val="Myriad Pro"/>
      <family val="2"/>
    </font>
    <font>
      <b/>
      <sz val="12"/>
      <name val="Myriad Pro"/>
      <family val="2"/>
    </font>
    <font>
      <b/>
      <sz val="10"/>
      <color indexed="60"/>
      <name val="Myriad Pro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5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/>
      <bottom style="thin"/>
    </border>
    <border>
      <left/>
      <right/>
      <top/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51">
    <xf numFmtId="0" fontId="0" fillId="0" borderId="0" xfId="0" applyAlignment="1">
      <alignment/>
    </xf>
    <xf numFmtId="0" fontId="3" fillId="0" borderId="0" xfId="51" applyFont="1" applyAlignment="1">
      <alignment/>
      <protection/>
    </xf>
    <xf numFmtId="0" fontId="3" fillId="0" borderId="0" xfId="51" applyFont="1">
      <alignment/>
      <protection/>
    </xf>
    <xf numFmtId="0" fontId="3" fillId="0" borderId="0" xfId="51" applyFont="1" applyAlignment="1">
      <alignment horizontal="left" vertical="center"/>
      <protection/>
    </xf>
    <xf numFmtId="0" fontId="3" fillId="0" borderId="0" xfId="51" applyFont="1" applyFill="1">
      <alignment/>
      <protection/>
    </xf>
    <xf numFmtId="0" fontId="4" fillId="0" borderId="10" xfId="51" applyFont="1" applyBorder="1" applyAlignment="1">
      <alignment horizontal="right" wrapText="1"/>
      <protection/>
    </xf>
    <xf numFmtId="0" fontId="4" fillId="0" borderId="0" xfId="51" applyFont="1" applyBorder="1" applyAlignment="1">
      <alignment horizontal="center" wrapText="1"/>
      <protection/>
    </xf>
    <xf numFmtId="0" fontId="4" fillId="0" borderId="0" xfId="51" applyFont="1" applyAlignment="1">
      <alignment/>
      <protection/>
    </xf>
    <xf numFmtId="0" fontId="3" fillId="0" borderId="11" xfId="51" applyFont="1" applyBorder="1" applyAlignment="1">
      <alignment/>
      <protection/>
    </xf>
    <xf numFmtId="14" fontId="4" fillId="0" borderId="10" xfId="51" applyNumberFormat="1" applyFont="1" applyBorder="1" applyAlignment="1">
      <alignment horizontal="right" wrapText="1"/>
      <protection/>
    </xf>
    <xf numFmtId="14" fontId="4" fillId="0" borderId="0" xfId="51" applyNumberFormat="1" applyFont="1" applyBorder="1" applyAlignment="1">
      <alignment horizontal="right" vertical="center" wrapText="1"/>
      <protection/>
    </xf>
    <xf numFmtId="0" fontId="4" fillId="0" borderId="0" xfId="51" applyFont="1">
      <alignment/>
      <protection/>
    </xf>
    <xf numFmtId="0" fontId="4" fillId="0" borderId="0" xfId="0" applyNumberFormat="1" applyFont="1" applyFill="1" applyBorder="1" applyAlignment="1">
      <alignment horizontal="left" wrapText="1"/>
    </xf>
    <xf numFmtId="0" fontId="5" fillId="0" borderId="0" xfId="51" applyNumberFormat="1" applyFont="1" applyBorder="1" applyAlignment="1">
      <alignment horizontal="justify" vertical="top"/>
      <protection/>
    </xf>
    <xf numFmtId="0" fontId="4" fillId="0" borderId="0" xfId="51" applyFont="1" applyAlignment="1">
      <alignment vertical="center"/>
      <protection/>
    </xf>
    <xf numFmtId="0" fontId="3" fillId="0" borderId="0" xfId="51" applyFont="1" applyAlignment="1">
      <alignment vertical="center"/>
      <protection/>
    </xf>
    <xf numFmtId="0" fontId="3" fillId="0" borderId="12" xfId="0" applyNumberFormat="1" applyFont="1" applyFill="1" applyBorder="1" applyAlignment="1">
      <alignment horizontal="left" wrapText="1"/>
    </xf>
    <xf numFmtId="3" fontId="3" fillId="0" borderId="0" xfId="52" applyNumberFormat="1" applyFont="1" applyFill="1" applyBorder="1" applyAlignment="1">
      <alignment horizontal="left" vertical="top" wrapText="1" indent="1"/>
      <protection/>
    </xf>
    <xf numFmtId="0" fontId="3" fillId="0" borderId="12" xfId="0" applyNumberFormat="1" applyFont="1" applyFill="1" applyBorder="1" applyAlignment="1">
      <alignment horizontal="left" wrapText="1" indent="1"/>
    </xf>
    <xf numFmtId="0" fontId="3" fillId="0" borderId="13" xfId="0" applyNumberFormat="1" applyFont="1" applyFill="1" applyBorder="1" applyAlignment="1">
      <alignment horizontal="left" wrapText="1" indent="1"/>
    </xf>
    <xf numFmtId="0" fontId="3" fillId="0" borderId="13" xfId="0" applyNumberFormat="1" applyFont="1" applyFill="1" applyBorder="1" applyAlignment="1">
      <alignment horizontal="left" wrapText="1"/>
    </xf>
    <xf numFmtId="0" fontId="3" fillId="0" borderId="13" xfId="0" applyNumberFormat="1" applyFont="1" applyFill="1" applyBorder="1" applyAlignment="1">
      <alignment horizontal="left" wrapText="1" indent="2"/>
    </xf>
    <xf numFmtId="0" fontId="3" fillId="0" borderId="13" xfId="0" applyNumberFormat="1" applyFont="1" applyFill="1" applyBorder="1" applyAlignment="1">
      <alignment horizontal="left" wrapText="1" indent="3"/>
    </xf>
    <xf numFmtId="0" fontId="3" fillId="0" borderId="0" xfId="51" applyFont="1" applyBorder="1" applyAlignment="1">
      <alignment horizontal="right"/>
      <protection/>
    </xf>
    <xf numFmtId="3" fontId="3" fillId="0" borderId="0" xfId="51" applyNumberFormat="1" applyFont="1" applyBorder="1" applyAlignment="1">
      <alignment horizontal="right"/>
      <protection/>
    </xf>
    <xf numFmtId="0" fontId="4" fillId="0" borderId="14" xfId="0" applyNumberFormat="1" applyFont="1" applyFill="1" applyBorder="1" applyAlignment="1">
      <alignment horizontal="left" wrapText="1"/>
    </xf>
    <xf numFmtId="0" fontId="4" fillId="0" borderId="15" xfId="0" applyFont="1" applyFill="1" applyBorder="1" applyAlignment="1">
      <alignment horizontal="left" wrapText="1"/>
    </xf>
    <xf numFmtId="3" fontId="4" fillId="0" borderId="0" xfId="51" applyNumberFormat="1" applyFont="1" applyBorder="1" applyAlignment="1">
      <alignment horizontal="right"/>
      <protection/>
    </xf>
    <xf numFmtId="0" fontId="3" fillId="0" borderId="0" xfId="51" applyFont="1" applyAlignment="1">
      <alignment horizontal="right"/>
      <protection/>
    </xf>
    <xf numFmtId="0" fontId="4" fillId="0" borderId="15" xfId="0" applyNumberFormat="1" applyFont="1" applyFill="1" applyBorder="1" applyAlignment="1">
      <alignment horizontal="left" wrapText="1"/>
    </xf>
    <xf numFmtId="0" fontId="4" fillId="0" borderId="10" xfId="0" applyNumberFormat="1" applyFont="1" applyFill="1" applyBorder="1" applyAlignment="1">
      <alignment horizontal="left" wrapText="1"/>
    </xf>
    <xf numFmtId="3" fontId="3" fillId="0" borderId="12" xfId="0" applyNumberFormat="1" applyFont="1" applyFill="1" applyBorder="1" applyAlignment="1">
      <alignment horizontal="right"/>
    </xf>
    <xf numFmtId="3" fontId="3" fillId="0" borderId="13" xfId="0" applyNumberFormat="1" applyFont="1" applyFill="1" applyBorder="1" applyAlignment="1">
      <alignment horizontal="right"/>
    </xf>
    <xf numFmtId="3" fontId="4" fillId="0" borderId="14" xfId="0" applyNumberFormat="1" applyFont="1" applyFill="1" applyBorder="1" applyAlignment="1">
      <alignment horizontal="right"/>
    </xf>
    <xf numFmtId="3" fontId="3" fillId="0" borderId="15" xfId="0" applyNumberFormat="1" applyFont="1" applyFill="1" applyBorder="1" applyAlignment="1">
      <alignment horizontal="right"/>
    </xf>
    <xf numFmtId="3" fontId="4" fillId="0" borderId="10" xfId="0" applyNumberFormat="1" applyFont="1" applyFill="1" applyBorder="1" applyAlignment="1">
      <alignment horizontal="right"/>
    </xf>
    <xf numFmtId="0" fontId="3" fillId="0" borderId="0" xfId="51" applyFont="1" applyAlignment="1">
      <alignment wrapText="1"/>
      <protection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5" xfId="51" applyFont="1" applyBorder="1" applyAlignment="1">
      <alignment horizontal="right" vertical="top"/>
      <protection/>
    </xf>
    <xf numFmtId="2" fontId="3" fillId="0" borderId="12" xfId="0" applyNumberFormat="1" applyFont="1" applyFill="1" applyBorder="1" applyAlignment="1">
      <alignment horizontal="right" wrapText="1"/>
    </xf>
    <xf numFmtId="2" fontId="3" fillId="0" borderId="13" xfId="0" applyNumberFormat="1" applyFont="1" applyFill="1" applyBorder="1" applyAlignment="1">
      <alignment horizontal="right" wrapText="1"/>
    </xf>
    <xf numFmtId="2" fontId="4" fillId="0" borderId="14" xfId="0" applyNumberFormat="1" applyFont="1" applyFill="1" applyBorder="1" applyAlignment="1">
      <alignment horizontal="right" wrapText="1"/>
    </xf>
    <xf numFmtId="2" fontId="4" fillId="0" borderId="10" xfId="0" applyNumberFormat="1" applyFont="1" applyFill="1" applyBorder="1" applyAlignment="1">
      <alignment horizontal="right" wrapText="1"/>
    </xf>
    <xf numFmtId="2" fontId="3" fillId="0" borderId="12" xfId="0" applyNumberFormat="1" applyFont="1" applyFill="1" applyBorder="1" applyAlignment="1" quotePrefix="1">
      <alignment horizontal="right" wrapText="1"/>
    </xf>
    <xf numFmtId="3" fontId="6" fillId="0" borderId="15" xfId="0" applyNumberFormat="1" applyFont="1" applyFill="1" applyBorder="1" applyAlignment="1">
      <alignment horizontal="right"/>
    </xf>
    <xf numFmtId="3" fontId="4" fillId="0" borderId="15" xfId="0" applyNumberFormat="1" applyFont="1" applyFill="1" applyBorder="1" applyAlignment="1">
      <alignment horizontal="right" wrapText="1"/>
    </xf>
    <xf numFmtId="0" fontId="7" fillId="0" borderId="15" xfId="51" applyFont="1" applyBorder="1" applyAlignment="1">
      <alignment horizontal="left" vertical="top" wrapText="1"/>
      <protection/>
    </xf>
    <xf numFmtId="2" fontId="4" fillId="0" borderId="15" xfId="0" applyNumberFormat="1" applyFont="1" applyFill="1" applyBorder="1" applyAlignment="1">
      <alignment horizontal="left" wrapText="1"/>
    </xf>
    <xf numFmtId="0" fontId="8" fillId="0" borderId="15" xfId="51" applyFont="1" applyBorder="1" applyAlignment="1">
      <alignment horizontal="left" vertical="top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E010 (mar-09)" xfId="51"/>
    <cellStyle name="Normal_SEPTIEMBRE 2008 (26-11-08)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AD2144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AD2144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10"/>
  <sheetViews>
    <sheetView showGridLines="0" tabSelected="1" zoomScalePageLayoutView="0" workbookViewId="0" topLeftCell="A1">
      <selection activeCell="A1" sqref="A1"/>
    </sheetView>
  </sheetViews>
  <sheetFormatPr defaultColWidth="12.8515625" defaultRowHeight="12.75"/>
  <cols>
    <col min="1" max="1" width="33.28125" style="1" customWidth="1"/>
    <col min="2" max="6" width="8.421875" style="1" customWidth="1"/>
    <col min="7" max="7" width="1.1484375" style="2" customWidth="1"/>
    <col min="8" max="8" width="7.140625" style="2" customWidth="1"/>
    <col min="9" max="9" width="5.57421875" style="2" customWidth="1"/>
    <col min="10" max="10" width="6.8515625" style="2" customWidth="1"/>
    <col min="11" max="11" width="5.8515625" style="2" customWidth="1"/>
    <col min="12" max="16384" width="12.8515625" style="2" customWidth="1"/>
  </cols>
  <sheetData>
    <row r="1" ht="6.75" customHeight="1"/>
    <row r="2" spans="1:10" s="3" customFormat="1" ht="33" customHeight="1">
      <c r="A2" s="50" t="s">
        <v>98</v>
      </c>
      <c r="B2" s="50"/>
      <c r="C2" s="50"/>
      <c r="D2" s="50"/>
      <c r="E2" s="50"/>
      <c r="F2" s="50"/>
      <c r="G2" s="48"/>
      <c r="H2" s="48"/>
      <c r="I2" s="48"/>
      <c r="J2" s="40" t="s">
        <v>99</v>
      </c>
    </row>
    <row r="3" ht="12" customHeight="1">
      <c r="A3" s="4" t="s">
        <v>97</v>
      </c>
    </row>
    <row r="4" spans="2:11" s="1" customFormat="1" ht="12.75" customHeight="1">
      <c r="B4" s="5">
        <v>2019</v>
      </c>
      <c r="C4" s="5"/>
      <c r="D4" s="5">
        <v>2020</v>
      </c>
      <c r="E4" s="5"/>
      <c r="F4" s="5"/>
      <c r="G4" s="6"/>
      <c r="H4" s="37"/>
      <c r="I4" s="37" t="s">
        <v>0</v>
      </c>
      <c r="J4" s="37"/>
      <c r="K4" s="7"/>
    </row>
    <row r="5" spans="1:11" ht="21.75" customHeight="1">
      <c r="A5" s="8"/>
      <c r="B5" s="9" t="s">
        <v>110</v>
      </c>
      <c r="C5" s="9" t="s">
        <v>111</v>
      </c>
      <c r="D5" s="9" t="s">
        <v>112</v>
      </c>
      <c r="E5" s="9" t="s">
        <v>113</v>
      </c>
      <c r="F5" s="9" t="s">
        <v>110</v>
      </c>
      <c r="G5" s="10"/>
      <c r="H5" s="38" t="s">
        <v>1</v>
      </c>
      <c r="I5" s="38" t="s">
        <v>96</v>
      </c>
      <c r="J5" s="39" t="s">
        <v>2</v>
      </c>
      <c r="K5" s="11"/>
    </row>
    <row r="6" spans="1:11" s="15" customFormat="1" ht="18" customHeight="1">
      <c r="A6" s="12" t="s">
        <v>100</v>
      </c>
      <c r="B6" s="12"/>
      <c r="C6" s="12"/>
      <c r="D6" s="12"/>
      <c r="E6" s="12"/>
      <c r="F6" s="12"/>
      <c r="G6" s="13"/>
      <c r="H6" s="12"/>
      <c r="I6" s="12"/>
      <c r="J6" s="12"/>
      <c r="K6" s="14"/>
    </row>
    <row r="7" spans="1:11" s="15" customFormat="1" ht="13.5" customHeight="1">
      <c r="A7" s="16" t="s">
        <v>3</v>
      </c>
      <c r="B7" s="31">
        <v>2131</v>
      </c>
      <c r="C7" s="31">
        <v>824</v>
      </c>
      <c r="D7" s="31">
        <v>736</v>
      </c>
      <c r="E7" s="31">
        <v>886</v>
      </c>
      <c r="F7" s="31">
        <v>1077</v>
      </c>
      <c r="G7" s="13"/>
      <c r="H7" s="41">
        <f>IF(ISERROR($F7/$E7),"-",IF((($F7-$E7)/$E7*100)&gt;1999.99,"-",IF((($F7-$E7)/$E7*100)&lt;-1999.99,"-",IF($F7/$E7&lt;0,"-",ROUND(($F7-$E7)/$E7*100,2)))))</f>
        <v>21.56</v>
      </c>
      <c r="I7" s="41">
        <f>IF(ISERROR($F7/$B7),"-",IF((($F7-$B7)/$B7*100)&gt;1999.99,"-",IF((($F7-$B7)/$B7*100)&lt;-1999.99,"-",IF($F7/$B7&lt;0,"-",ROUND(($F7-$B7)/$B7*100,2)))))</f>
        <v>-49.46</v>
      </c>
      <c r="J7" s="45">
        <f ca="1">IF(ISERROR($F7/OFFSET($A7,0,MATCH("IV",$B$5:$E$5,0))),"-",IF($F7/OFFSET($A7,0,MATCH("IV",$B$5:$E$5,0))&lt;0,"-",IF((100*($F7/OFFSET($A7,0,MATCH("IV",$B$5:$E$5,0))))&gt;1999.99,"-",IF((100*($F7/OFFSET($A7,0,MATCH("IV",$B$5:$E$5,0))))&lt;-1999.99,"-",ROUND(100*($F7/OFFSET($A7,0,MATCH("IV",$B$5:$E$5,0))-1),2)))))</f>
        <v>30.7</v>
      </c>
      <c r="K7" s="17"/>
    </row>
    <row r="8" spans="1:11" s="15" customFormat="1" ht="11.25" customHeight="1">
      <c r="A8" s="18" t="s">
        <v>103</v>
      </c>
      <c r="B8" s="31">
        <v>197</v>
      </c>
      <c r="C8" s="31">
        <v>108</v>
      </c>
      <c r="D8" s="31">
        <v>81</v>
      </c>
      <c r="E8" s="31">
        <v>97</v>
      </c>
      <c r="F8" s="31">
        <v>298</v>
      </c>
      <c r="G8" s="13"/>
      <c r="H8" s="41">
        <f aca="true" t="shared" si="0" ref="H8:H58">IF(ISERROR($F8/$E8),"-",IF((($F8-$E8)/$E8*100)&gt;1999.99,"-",IF((($F8-$E8)/$E8*100)&lt;-1999.99,"-",IF($F8/$E8&lt;0,"-",ROUND(($F8-$E8)/$E8*100,2)))))</f>
        <v>207.22</v>
      </c>
      <c r="I8" s="41">
        <f aca="true" t="shared" si="1" ref="I8:I58">IF(ISERROR($F8/$B8),"-",IF((($F8-$B8)/$B8*100)&gt;1999.99,"-",IF((($F8-$B8)/$B8*100)&lt;-1999.99,"-",IF($F8/$B8&lt;0,"-",ROUND(($F8-$B8)/$B8*100,2)))))</f>
        <v>51.27</v>
      </c>
      <c r="J8" s="45">
        <f aca="true" ca="1" t="shared" si="2" ref="J8:J58">IF(ISERROR($F8/OFFSET($A8,0,MATCH("IV",$B$5:$E$5,0))),"-",IF($F8/OFFSET($A8,0,MATCH("IV",$B$5:$E$5,0))&lt;0,"-",IF((100*($F8/OFFSET($A8,0,MATCH("IV",$B$5:$E$5,0))))&gt;1999.99,"-",IF((100*($F8/OFFSET($A8,0,MATCH("IV",$B$5:$E$5,0))))&lt;-1999.99,"-",ROUND(100*($F8/OFFSET($A8,0,MATCH("IV",$B$5:$E$5,0))-1),2)))))</f>
        <v>175.93</v>
      </c>
      <c r="K8" s="17"/>
    </row>
    <row r="9" spans="1:11" s="15" customFormat="1" ht="11.25" customHeight="1">
      <c r="A9" s="19" t="s">
        <v>104</v>
      </c>
      <c r="B9" s="32">
        <v>1934</v>
      </c>
      <c r="C9" s="32">
        <v>715</v>
      </c>
      <c r="D9" s="32">
        <v>655</v>
      </c>
      <c r="E9" s="31">
        <v>789</v>
      </c>
      <c r="F9" s="31">
        <v>779</v>
      </c>
      <c r="G9" s="13"/>
      <c r="H9" s="42">
        <f t="shared" si="0"/>
        <v>-1.27</v>
      </c>
      <c r="I9" s="42">
        <f t="shared" si="1"/>
        <v>-59.72</v>
      </c>
      <c r="J9" s="42">
        <f ca="1" t="shared" si="2"/>
        <v>8.95</v>
      </c>
      <c r="K9" s="17"/>
    </row>
    <row r="10" spans="1:11" s="15" customFormat="1" ht="13.5" customHeight="1">
      <c r="A10" s="20" t="s">
        <v>4</v>
      </c>
      <c r="B10" s="32">
        <v>173404</v>
      </c>
      <c r="C10" s="32">
        <v>175176</v>
      </c>
      <c r="D10" s="32">
        <v>172415</v>
      </c>
      <c r="E10" s="31">
        <v>133581</v>
      </c>
      <c r="F10" s="31">
        <v>122968</v>
      </c>
      <c r="G10" s="13"/>
      <c r="H10" s="42">
        <f t="shared" si="0"/>
        <v>-7.94</v>
      </c>
      <c r="I10" s="42">
        <f t="shared" si="1"/>
        <v>-29.09</v>
      </c>
      <c r="J10" s="42">
        <f ca="1" t="shared" si="2"/>
        <v>-29.8</v>
      </c>
      <c r="K10" s="17"/>
    </row>
    <row r="11" spans="1:11" s="15" customFormat="1" ht="11.25" customHeight="1">
      <c r="A11" s="19" t="s">
        <v>5</v>
      </c>
      <c r="B11" s="32">
        <v>130018</v>
      </c>
      <c r="C11" s="32">
        <v>134684</v>
      </c>
      <c r="D11" s="32">
        <v>136803</v>
      </c>
      <c r="E11" s="31">
        <v>105224</v>
      </c>
      <c r="F11" s="31">
        <v>95329</v>
      </c>
      <c r="G11" s="13"/>
      <c r="H11" s="42">
        <f t="shared" si="0"/>
        <v>-9.4</v>
      </c>
      <c r="I11" s="42">
        <f t="shared" si="1"/>
        <v>-26.68</v>
      </c>
      <c r="J11" s="42">
        <f ca="1" t="shared" si="2"/>
        <v>-29.22</v>
      </c>
      <c r="K11" s="17"/>
    </row>
    <row r="12" spans="1:11" s="15" customFormat="1" ht="11.25" customHeight="1">
      <c r="A12" s="19" t="s">
        <v>6</v>
      </c>
      <c r="B12" s="32">
        <v>23232</v>
      </c>
      <c r="C12" s="32">
        <v>16481</v>
      </c>
      <c r="D12" s="32">
        <v>3333</v>
      </c>
      <c r="E12" s="31">
        <v>0</v>
      </c>
      <c r="F12" s="31">
        <v>5</v>
      </c>
      <c r="G12" s="13"/>
      <c r="H12" s="42" t="str">
        <f t="shared" si="0"/>
        <v>-</v>
      </c>
      <c r="I12" s="42">
        <f t="shared" si="1"/>
        <v>-99.98</v>
      </c>
      <c r="J12" s="42">
        <f ca="1" t="shared" si="2"/>
        <v>-99.97</v>
      </c>
      <c r="K12" s="17"/>
    </row>
    <row r="13" spans="1:11" s="15" customFormat="1" ht="11.25" customHeight="1">
      <c r="A13" s="19" t="s">
        <v>7</v>
      </c>
      <c r="B13" s="32">
        <v>20094</v>
      </c>
      <c r="C13" s="32">
        <v>23995</v>
      </c>
      <c r="D13" s="32">
        <v>32281</v>
      </c>
      <c r="E13" s="31">
        <v>28512</v>
      </c>
      <c r="F13" s="31">
        <v>27788</v>
      </c>
      <c r="G13" s="13"/>
      <c r="H13" s="42">
        <f t="shared" si="0"/>
        <v>-2.54</v>
      </c>
      <c r="I13" s="42">
        <f t="shared" si="1"/>
        <v>38.29</v>
      </c>
      <c r="J13" s="42">
        <f ca="1" t="shared" si="2"/>
        <v>15.81</v>
      </c>
      <c r="K13" s="17"/>
    </row>
    <row r="14" spans="1:11" s="15" customFormat="1" ht="11.25" customHeight="1">
      <c r="A14" s="19" t="s">
        <v>8</v>
      </c>
      <c r="B14" s="32">
        <v>201</v>
      </c>
      <c r="C14" s="32">
        <v>140</v>
      </c>
      <c r="D14" s="32">
        <v>187</v>
      </c>
      <c r="E14" s="31">
        <v>0</v>
      </c>
      <c r="F14" s="31">
        <v>0</v>
      </c>
      <c r="G14" s="13"/>
      <c r="H14" s="42" t="str">
        <f t="shared" si="0"/>
        <v>-</v>
      </c>
      <c r="I14" s="42">
        <f t="shared" si="1"/>
        <v>-100</v>
      </c>
      <c r="J14" s="42">
        <f ca="1" t="shared" si="2"/>
        <v>-100</v>
      </c>
      <c r="K14" s="17"/>
    </row>
    <row r="15" spans="1:11" s="15" customFormat="1" ht="11.25" customHeight="1">
      <c r="A15" s="19" t="s">
        <v>9</v>
      </c>
      <c r="B15" s="32">
        <v>-143</v>
      </c>
      <c r="C15" s="32">
        <v>-124</v>
      </c>
      <c r="D15" s="32">
        <v>-189</v>
      </c>
      <c r="E15" s="31">
        <v>-155</v>
      </c>
      <c r="F15" s="31">
        <v>-154</v>
      </c>
      <c r="G15" s="13"/>
      <c r="H15" s="42">
        <f t="shared" si="0"/>
        <v>-0.65</v>
      </c>
      <c r="I15" s="42">
        <f t="shared" si="1"/>
        <v>7.69</v>
      </c>
      <c r="J15" s="42">
        <f ca="1" t="shared" si="2"/>
        <v>24.19</v>
      </c>
      <c r="K15" s="17"/>
    </row>
    <row r="16" spans="1:11" s="15" customFormat="1" ht="11.25" customHeight="1">
      <c r="A16" s="21" t="s">
        <v>10</v>
      </c>
      <c r="B16" s="32">
        <v>46</v>
      </c>
      <c r="C16" s="32">
        <v>68</v>
      </c>
      <c r="D16" s="32">
        <v>13</v>
      </c>
      <c r="E16" s="31">
        <v>5</v>
      </c>
      <c r="F16" s="31">
        <v>5</v>
      </c>
      <c r="G16" s="13"/>
      <c r="H16" s="42">
        <f t="shared" si="0"/>
        <v>0</v>
      </c>
      <c r="I16" s="42">
        <f t="shared" si="1"/>
        <v>-89.13</v>
      </c>
      <c r="J16" s="42">
        <f ca="1" t="shared" si="2"/>
        <v>-92.65</v>
      </c>
      <c r="K16" s="17"/>
    </row>
    <row r="17" spans="1:11" s="15" customFormat="1" ht="11.25" customHeight="1">
      <c r="A17" s="21" t="s">
        <v>11</v>
      </c>
      <c r="B17" s="32">
        <v>0</v>
      </c>
      <c r="C17" s="32">
        <v>0</v>
      </c>
      <c r="D17" s="32">
        <v>0</v>
      </c>
      <c r="E17" s="31">
        <v>0</v>
      </c>
      <c r="F17" s="31">
        <v>0</v>
      </c>
      <c r="G17" s="13"/>
      <c r="H17" s="42" t="str">
        <f t="shared" si="0"/>
        <v>-</v>
      </c>
      <c r="I17" s="42" t="str">
        <f t="shared" si="1"/>
        <v>-</v>
      </c>
      <c r="J17" s="42" t="str">
        <f ca="1" t="shared" si="2"/>
        <v>-</v>
      </c>
      <c r="K17" s="17"/>
    </row>
    <row r="18" spans="1:11" s="15" customFormat="1" ht="22.5" customHeight="1">
      <c r="A18" s="21" t="s">
        <v>12</v>
      </c>
      <c r="B18" s="32">
        <v>-189</v>
      </c>
      <c r="C18" s="32">
        <v>-192</v>
      </c>
      <c r="D18" s="32">
        <v>-202</v>
      </c>
      <c r="E18" s="31">
        <v>-160</v>
      </c>
      <c r="F18" s="31">
        <v>-160</v>
      </c>
      <c r="G18" s="13"/>
      <c r="H18" s="42">
        <f t="shared" si="0"/>
        <v>0</v>
      </c>
      <c r="I18" s="42">
        <f t="shared" si="1"/>
        <v>-15.34</v>
      </c>
      <c r="J18" s="42">
        <f ca="1" t="shared" si="2"/>
        <v>-16.67</v>
      </c>
      <c r="K18" s="17"/>
    </row>
    <row r="19" spans="1:11" s="15" customFormat="1" ht="13.5" customHeight="1">
      <c r="A19" s="20" t="s">
        <v>13</v>
      </c>
      <c r="B19" s="32">
        <v>6266</v>
      </c>
      <c r="C19" s="32">
        <v>7306</v>
      </c>
      <c r="D19" s="32">
        <v>9016</v>
      </c>
      <c r="E19" s="31">
        <v>8222</v>
      </c>
      <c r="F19" s="31">
        <v>9207</v>
      </c>
      <c r="G19" s="13"/>
      <c r="H19" s="42">
        <f t="shared" si="0"/>
        <v>11.98</v>
      </c>
      <c r="I19" s="42">
        <f t="shared" si="1"/>
        <v>46.94</v>
      </c>
      <c r="J19" s="42">
        <f ca="1" t="shared" si="2"/>
        <v>26.02</v>
      </c>
      <c r="K19" s="17"/>
    </row>
    <row r="20" spans="1:11" s="15" customFormat="1" ht="11.25" customHeight="1">
      <c r="A20" s="19" t="s">
        <v>14</v>
      </c>
      <c r="B20" s="32">
        <v>6264</v>
      </c>
      <c r="C20" s="32">
        <v>7305</v>
      </c>
      <c r="D20" s="32">
        <v>9015</v>
      </c>
      <c r="E20" s="31">
        <v>8221</v>
      </c>
      <c r="F20" s="31">
        <v>9207</v>
      </c>
      <c r="G20" s="13"/>
      <c r="H20" s="42">
        <f t="shared" si="0"/>
        <v>11.99</v>
      </c>
      <c r="I20" s="42">
        <f t="shared" si="1"/>
        <v>46.98</v>
      </c>
      <c r="J20" s="42">
        <f ca="1" t="shared" si="2"/>
        <v>26.04</v>
      </c>
      <c r="K20" s="17"/>
    </row>
    <row r="21" spans="1:11" s="15" customFormat="1" ht="11.25" customHeight="1">
      <c r="A21" s="19" t="s">
        <v>15</v>
      </c>
      <c r="B21" s="32">
        <v>0</v>
      </c>
      <c r="C21" s="32">
        <v>0</v>
      </c>
      <c r="D21" s="32">
        <v>0</v>
      </c>
      <c r="E21" s="31">
        <v>0</v>
      </c>
      <c r="F21" s="31">
        <v>0</v>
      </c>
      <c r="G21" s="13"/>
      <c r="H21" s="42" t="str">
        <f t="shared" si="0"/>
        <v>-</v>
      </c>
      <c r="I21" s="42" t="str">
        <f t="shared" si="1"/>
        <v>-</v>
      </c>
      <c r="J21" s="42" t="str">
        <f ca="1" t="shared" si="2"/>
        <v>-</v>
      </c>
      <c r="K21" s="17"/>
    </row>
    <row r="22" spans="1:11" s="15" customFormat="1" ht="11.25" customHeight="1">
      <c r="A22" s="19" t="s">
        <v>16</v>
      </c>
      <c r="B22" s="32">
        <v>0</v>
      </c>
      <c r="C22" s="32">
        <v>0</v>
      </c>
      <c r="D22" s="32">
        <v>0</v>
      </c>
      <c r="E22" s="31">
        <v>30</v>
      </c>
      <c r="F22" s="31">
        <v>45</v>
      </c>
      <c r="G22" s="13"/>
      <c r="H22" s="42">
        <f t="shared" si="0"/>
        <v>50</v>
      </c>
      <c r="I22" s="42" t="str">
        <f t="shared" si="1"/>
        <v>-</v>
      </c>
      <c r="J22" s="42" t="str">
        <f ca="1" t="shared" si="2"/>
        <v>-</v>
      </c>
      <c r="K22" s="17"/>
    </row>
    <row r="23" spans="1:11" s="15" customFormat="1" ht="11.25" customHeight="1">
      <c r="A23" s="19" t="s">
        <v>17</v>
      </c>
      <c r="B23" s="32">
        <v>2</v>
      </c>
      <c r="C23" s="32">
        <v>1</v>
      </c>
      <c r="D23" s="32">
        <v>0</v>
      </c>
      <c r="E23" s="31">
        <v>-29</v>
      </c>
      <c r="F23" s="31">
        <v>-44</v>
      </c>
      <c r="G23" s="13"/>
      <c r="H23" s="42">
        <f t="shared" si="0"/>
        <v>51.72</v>
      </c>
      <c r="I23" s="42" t="str">
        <f t="shared" si="1"/>
        <v>-</v>
      </c>
      <c r="J23" s="42" t="str">
        <f ca="1" t="shared" si="2"/>
        <v>-</v>
      </c>
      <c r="K23" s="17"/>
    </row>
    <row r="24" spans="1:11" s="15" customFormat="1" ht="11.25" customHeight="1">
      <c r="A24" s="21" t="s">
        <v>18</v>
      </c>
      <c r="B24" s="32">
        <v>2</v>
      </c>
      <c r="C24" s="32">
        <v>1</v>
      </c>
      <c r="D24" s="32">
        <v>0</v>
      </c>
      <c r="E24" s="31">
        <v>1</v>
      </c>
      <c r="F24" s="31">
        <v>0</v>
      </c>
      <c r="G24" s="13"/>
      <c r="H24" s="42">
        <f t="shared" si="0"/>
        <v>-100</v>
      </c>
      <c r="I24" s="42">
        <f t="shared" si="1"/>
        <v>-100</v>
      </c>
      <c r="J24" s="42">
        <f ca="1" t="shared" si="2"/>
        <v>-100</v>
      </c>
      <c r="K24" s="17"/>
    </row>
    <row r="25" spans="1:11" s="15" customFormat="1" ht="11.25" customHeight="1">
      <c r="A25" s="21" t="s">
        <v>19</v>
      </c>
      <c r="B25" s="32">
        <v>0</v>
      </c>
      <c r="C25" s="32">
        <v>0</v>
      </c>
      <c r="D25" s="32">
        <v>0</v>
      </c>
      <c r="E25" s="31">
        <v>0</v>
      </c>
      <c r="F25" s="31">
        <v>0</v>
      </c>
      <c r="G25" s="13"/>
      <c r="H25" s="42" t="str">
        <f t="shared" si="0"/>
        <v>-</v>
      </c>
      <c r="I25" s="42" t="str">
        <f t="shared" si="1"/>
        <v>-</v>
      </c>
      <c r="J25" s="42" t="str">
        <f ca="1" t="shared" si="2"/>
        <v>-</v>
      </c>
      <c r="K25" s="17"/>
    </row>
    <row r="26" spans="1:11" s="15" customFormat="1" ht="22.5" customHeight="1">
      <c r="A26" s="21" t="s">
        <v>20</v>
      </c>
      <c r="B26" s="32">
        <v>0</v>
      </c>
      <c r="C26" s="32">
        <v>0</v>
      </c>
      <c r="D26" s="32">
        <v>0</v>
      </c>
      <c r="E26" s="31">
        <v>-30</v>
      </c>
      <c r="F26" s="31">
        <v>-45</v>
      </c>
      <c r="G26" s="13"/>
      <c r="H26" s="42">
        <f t="shared" si="0"/>
        <v>50</v>
      </c>
      <c r="I26" s="42" t="str">
        <f t="shared" si="1"/>
        <v>-</v>
      </c>
      <c r="J26" s="42" t="str">
        <f ca="1" t="shared" si="2"/>
        <v>-</v>
      </c>
      <c r="K26" s="17"/>
    </row>
    <row r="27" spans="1:11" s="15" customFormat="1" ht="13.5" customHeight="1">
      <c r="A27" s="20" t="s">
        <v>21</v>
      </c>
      <c r="B27" s="32">
        <v>34927</v>
      </c>
      <c r="C27" s="32">
        <v>36687</v>
      </c>
      <c r="D27" s="32">
        <v>43212</v>
      </c>
      <c r="E27" s="31">
        <v>57139</v>
      </c>
      <c r="F27" s="31">
        <v>55453</v>
      </c>
      <c r="G27" s="13"/>
      <c r="H27" s="42">
        <f t="shared" si="0"/>
        <v>-2.95</v>
      </c>
      <c r="I27" s="42">
        <f t="shared" si="1"/>
        <v>58.77</v>
      </c>
      <c r="J27" s="42">
        <f ca="1" t="shared" si="2"/>
        <v>51.15</v>
      </c>
      <c r="K27" s="17"/>
    </row>
    <row r="28" spans="1:11" ht="11.25" customHeight="1">
      <c r="A28" s="19" t="s">
        <v>22</v>
      </c>
      <c r="B28" s="32">
        <v>2838</v>
      </c>
      <c r="C28" s="32">
        <v>2624</v>
      </c>
      <c r="D28" s="32">
        <v>2828</v>
      </c>
      <c r="E28" s="31">
        <v>4623</v>
      </c>
      <c r="F28" s="31">
        <v>5586</v>
      </c>
      <c r="G28" s="13"/>
      <c r="H28" s="42">
        <f t="shared" si="0"/>
        <v>20.83</v>
      </c>
      <c r="I28" s="42">
        <f t="shared" si="1"/>
        <v>96.83</v>
      </c>
      <c r="J28" s="42">
        <f ca="1" t="shared" si="2"/>
        <v>112.88</v>
      </c>
      <c r="K28" s="17"/>
    </row>
    <row r="29" spans="1:10" ht="11.25" customHeight="1">
      <c r="A29" s="21" t="s">
        <v>23</v>
      </c>
      <c r="B29" s="32">
        <v>1909</v>
      </c>
      <c r="C29" s="32">
        <v>775</v>
      </c>
      <c r="D29" s="32">
        <v>768</v>
      </c>
      <c r="E29" s="31">
        <v>512</v>
      </c>
      <c r="F29" s="31">
        <v>509</v>
      </c>
      <c r="G29" s="13"/>
      <c r="H29" s="42">
        <f t="shared" si="0"/>
        <v>-0.59</v>
      </c>
      <c r="I29" s="42">
        <f t="shared" si="1"/>
        <v>-73.34</v>
      </c>
      <c r="J29" s="42">
        <f ca="1" t="shared" si="2"/>
        <v>-34.32</v>
      </c>
    </row>
    <row r="30" spans="1:10" ht="11.25" customHeight="1">
      <c r="A30" s="21" t="s">
        <v>24</v>
      </c>
      <c r="B30" s="32">
        <v>76</v>
      </c>
      <c r="C30" s="32">
        <v>992</v>
      </c>
      <c r="D30" s="32">
        <v>1209</v>
      </c>
      <c r="E30" s="31">
        <v>3253</v>
      </c>
      <c r="F30" s="31">
        <v>4164</v>
      </c>
      <c r="G30" s="13"/>
      <c r="H30" s="42">
        <f t="shared" si="0"/>
        <v>28</v>
      </c>
      <c r="I30" s="42" t="str">
        <f t="shared" si="1"/>
        <v>-</v>
      </c>
      <c r="J30" s="42">
        <f ca="1" t="shared" si="2"/>
        <v>319.76</v>
      </c>
    </row>
    <row r="31" spans="1:10" ht="11.25" customHeight="1">
      <c r="A31" s="21" t="s">
        <v>25</v>
      </c>
      <c r="B31" s="32">
        <v>0</v>
      </c>
      <c r="C31" s="32">
        <v>0</v>
      </c>
      <c r="D31" s="32">
        <v>0</v>
      </c>
      <c r="E31" s="31">
        <v>0</v>
      </c>
      <c r="F31" s="31">
        <v>1</v>
      </c>
      <c r="G31" s="13"/>
      <c r="H31" s="42" t="str">
        <f t="shared" si="0"/>
        <v>-</v>
      </c>
      <c r="I31" s="42" t="str">
        <f t="shared" si="1"/>
        <v>-</v>
      </c>
      <c r="J31" s="42" t="str">
        <f ca="1" t="shared" si="2"/>
        <v>-</v>
      </c>
    </row>
    <row r="32" spans="1:10" ht="11.25" customHeight="1">
      <c r="A32" s="21" t="s">
        <v>26</v>
      </c>
      <c r="B32" s="32">
        <v>826</v>
      </c>
      <c r="C32" s="32">
        <v>822</v>
      </c>
      <c r="D32" s="32">
        <v>813</v>
      </c>
      <c r="E32" s="31">
        <v>804</v>
      </c>
      <c r="F32" s="31">
        <v>812</v>
      </c>
      <c r="G32" s="13"/>
      <c r="H32" s="42">
        <f t="shared" si="0"/>
        <v>1</v>
      </c>
      <c r="I32" s="42">
        <f t="shared" si="1"/>
        <v>-1.69</v>
      </c>
      <c r="J32" s="42">
        <f ca="1" t="shared" si="2"/>
        <v>-1.22</v>
      </c>
    </row>
    <row r="33" spans="1:10" ht="11.25" customHeight="1">
      <c r="A33" s="21" t="s">
        <v>27</v>
      </c>
      <c r="B33" s="32">
        <v>0</v>
      </c>
      <c r="C33" s="32">
        <v>0</v>
      </c>
      <c r="D33" s="32">
        <v>0</v>
      </c>
      <c r="E33" s="31">
        <v>0</v>
      </c>
      <c r="F33" s="31">
        <v>0</v>
      </c>
      <c r="G33" s="13"/>
      <c r="H33" s="42" t="str">
        <f t="shared" si="0"/>
        <v>-</v>
      </c>
      <c r="I33" s="42" t="str">
        <f t="shared" si="1"/>
        <v>-</v>
      </c>
      <c r="J33" s="42" t="str">
        <f ca="1" t="shared" si="2"/>
        <v>-</v>
      </c>
    </row>
    <row r="34" spans="1:10" ht="11.25" customHeight="1">
      <c r="A34" s="21" t="s">
        <v>28</v>
      </c>
      <c r="B34" s="32">
        <v>0</v>
      </c>
      <c r="C34" s="32">
        <v>0</v>
      </c>
      <c r="D34" s="32">
        <v>0</v>
      </c>
      <c r="E34" s="31">
        <v>0</v>
      </c>
      <c r="F34" s="31">
        <v>0</v>
      </c>
      <c r="G34" s="13"/>
      <c r="H34" s="42" t="str">
        <f t="shared" si="0"/>
        <v>-</v>
      </c>
      <c r="I34" s="42" t="str">
        <f t="shared" si="1"/>
        <v>-</v>
      </c>
      <c r="J34" s="42" t="str">
        <f ca="1" t="shared" si="2"/>
        <v>-</v>
      </c>
    </row>
    <row r="35" spans="1:10" ht="11.25" customHeight="1">
      <c r="A35" s="21" t="s">
        <v>29</v>
      </c>
      <c r="B35" s="32">
        <v>0</v>
      </c>
      <c r="C35" s="32">
        <v>0</v>
      </c>
      <c r="D35" s="32">
        <v>0</v>
      </c>
      <c r="E35" s="31">
        <v>0</v>
      </c>
      <c r="F35" s="31">
        <v>0</v>
      </c>
      <c r="G35" s="13"/>
      <c r="H35" s="42" t="str">
        <f t="shared" si="0"/>
        <v>-</v>
      </c>
      <c r="I35" s="42" t="str">
        <f t="shared" si="1"/>
        <v>-</v>
      </c>
      <c r="J35" s="42" t="str">
        <f ca="1" t="shared" si="2"/>
        <v>-</v>
      </c>
    </row>
    <row r="36" spans="1:10" ht="11.25" customHeight="1">
      <c r="A36" s="21" t="s">
        <v>30</v>
      </c>
      <c r="B36" s="32">
        <v>27</v>
      </c>
      <c r="C36" s="32">
        <v>33</v>
      </c>
      <c r="D36" s="32">
        <v>37</v>
      </c>
      <c r="E36" s="31">
        <v>51</v>
      </c>
      <c r="F36" s="31">
        <v>99</v>
      </c>
      <c r="G36" s="13"/>
      <c r="H36" s="42">
        <f t="shared" si="0"/>
        <v>94.12</v>
      </c>
      <c r="I36" s="42">
        <f t="shared" si="1"/>
        <v>266.67</v>
      </c>
      <c r="J36" s="42">
        <f ca="1" t="shared" si="2"/>
        <v>200</v>
      </c>
    </row>
    <row r="37" spans="1:10" ht="11.25" customHeight="1">
      <c r="A37" s="22" t="s">
        <v>31</v>
      </c>
      <c r="B37" s="32">
        <v>27</v>
      </c>
      <c r="C37" s="32">
        <v>33</v>
      </c>
      <c r="D37" s="32">
        <v>37</v>
      </c>
      <c r="E37" s="31">
        <v>51</v>
      </c>
      <c r="F37" s="31">
        <v>99</v>
      </c>
      <c r="G37" s="13"/>
      <c r="H37" s="42">
        <f t="shared" si="0"/>
        <v>94.12</v>
      </c>
      <c r="I37" s="42">
        <f t="shared" si="1"/>
        <v>266.67</v>
      </c>
      <c r="J37" s="42">
        <f ca="1" t="shared" si="2"/>
        <v>200</v>
      </c>
    </row>
    <row r="38" spans="1:10" ht="11.25" customHeight="1">
      <c r="A38" s="22" t="s">
        <v>32</v>
      </c>
      <c r="B38" s="32">
        <v>0</v>
      </c>
      <c r="C38" s="32">
        <v>0</v>
      </c>
      <c r="D38" s="32">
        <v>0</v>
      </c>
      <c r="E38" s="31">
        <v>0</v>
      </c>
      <c r="F38" s="31">
        <v>0</v>
      </c>
      <c r="G38" s="13"/>
      <c r="H38" s="42" t="str">
        <f t="shared" si="0"/>
        <v>-</v>
      </c>
      <c r="I38" s="42" t="str">
        <f t="shared" si="1"/>
        <v>-</v>
      </c>
      <c r="J38" s="42" t="str">
        <f ca="1" t="shared" si="2"/>
        <v>-</v>
      </c>
    </row>
    <row r="39" spans="1:10" ht="22.5" customHeight="1">
      <c r="A39" s="22" t="s">
        <v>33</v>
      </c>
      <c r="B39" s="32">
        <v>0</v>
      </c>
      <c r="C39" s="32">
        <v>0</v>
      </c>
      <c r="D39" s="32">
        <v>0</v>
      </c>
      <c r="E39" s="31">
        <v>0</v>
      </c>
      <c r="F39" s="31">
        <v>0</v>
      </c>
      <c r="G39" s="13"/>
      <c r="H39" s="42" t="str">
        <f t="shared" si="0"/>
        <v>-</v>
      </c>
      <c r="I39" s="42" t="str">
        <f t="shared" si="1"/>
        <v>-</v>
      </c>
      <c r="J39" s="42" t="str">
        <f ca="1" t="shared" si="2"/>
        <v>-</v>
      </c>
    </row>
    <row r="40" spans="1:10" ht="12" customHeight="1">
      <c r="A40" s="19" t="s">
        <v>34</v>
      </c>
      <c r="B40" s="32">
        <v>32088</v>
      </c>
      <c r="C40" s="32">
        <v>34063</v>
      </c>
      <c r="D40" s="32">
        <v>40383</v>
      </c>
      <c r="E40" s="31">
        <v>52516</v>
      </c>
      <c r="F40" s="31">
        <v>49867</v>
      </c>
      <c r="G40" s="13"/>
      <c r="H40" s="42">
        <f t="shared" si="0"/>
        <v>-5.04</v>
      </c>
      <c r="I40" s="42">
        <f t="shared" si="1"/>
        <v>55.41</v>
      </c>
      <c r="J40" s="42">
        <f ca="1" t="shared" si="2"/>
        <v>46.4</v>
      </c>
    </row>
    <row r="41" spans="1:10" ht="11.25" customHeight="1">
      <c r="A41" s="21" t="s">
        <v>35</v>
      </c>
      <c r="B41" s="32">
        <v>19887</v>
      </c>
      <c r="C41" s="32">
        <v>23464</v>
      </c>
      <c r="D41" s="32">
        <v>27388</v>
      </c>
      <c r="E41" s="31">
        <v>41642</v>
      </c>
      <c r="F41" s="31">
        <v>39291</v>
      </c>
      <c r="G41" s="13"/>
      <c r="H41" s="42">
        <f t="shared" si="0"/>
        <v>-5.65</v>
      </c>
      <c r="I41" s="42">
        <f t="shared" si="1"/>
        <v>97.57</v>
      </c>
      <c r="J41" s="42">
        <f ca="1" t="shared" si="2"/>
        <v>67.45</v>
      </c>
    </row>
    <row r="42" spans="1:10" ht="11.25" customHeight="1">
      <c r="A42" s="21" t="s">
        <v>36</v>
      </c>
      <c r="B42" s="32">
        <v>605</v>
      </c>
      <c r="C42" s="32">
        <v>883</v>
      </c>
      <c r="D42" s="32">
        <v>872</v>
      </c>
      <c r="E42" s="31">
        <v>642</v>
      </c>
      <c r="F42" s="31">
        <v>655</v>
      </c>
      <c r="G42" s="13"/>
      <c r="H42" s="42">
        <f t="shared" si="0"/>
        <v>2.02</v>
      </c>
      <c r="I42" s="42">
        <f t="shared" si="1"/>
        <v>8.26</v>
      </c>
      <c r="J42" s="42">
        <f ca="1" t="shared" si="2"/>
        <v>-25.82</v>
      </c>
    </row>
    <row r="43" spans="1:10" ht="11.25" customHeight="1">
      <c r="A43" s="21" t="s">
        <v>37</v>
      </c>
      <c r="B43" s="32">
        <v>8138</v>
      </c>
      <c r="C43" s="32">
        <v>5986</v>
      </c>
      <c r="D43" s="32">
        <v>8678</v>
      </c>
      <c r="E43" s="31">
        <v>8104</v>
      </c>
      <c r="F43" s="31">
        <v>8121</v>
      </c>
      <c r="G43" s="23"/>
      <c r="H43" s="42">
        <f t="shared" si="0"/>
        <v>0.21</v>
      </c>
      <c r="I43" s="42">
        <f t="shared" si="1"/>
        <v>-0.21</v>
      </c>
      <c r="J43" s="42">
        <f ca="1" t="shared" si="2"/>
        <v>35.67</v>
      </c>
    </row>
    <row r="44" spans="1:10" ht="11.25" customHeight="1">
      <c r="A44" s="21" t="s">
        <v>38</v>
      </c>
      <c r="B44" s="32">
        <v>1780</v>
      </c>
      <c r="C44" s="32">
        <v>1846</v>
      </c>
      <c r="D44" s="32">
        <v>1530</v>
      </c>
      <c r="E44" s="31">
        <v>358</v>
      </c>
      <c r="F44" s="31">
        <v>95</v>
      </c>
      <c r="G44" s="24"/>
      <c r="H44" s="42">
        <f t="shared" si="0"/>
        <v>-73.46</v>
      </c>
      <c r="I44" s="42">
        <f t="shared" si="1"/>
        <v>-94.66</v>
      </c>
      <c r="J44" s="42">
        <f ca="1" t="shared" si="2"/>
        <v>-94.85</v>
      </c>
    </row>
    <row r="45" spans="1:10" ht="22.5" customHeight="1">
      <c r="A45" s="21" t="s">
        <v>39</v>
      </c>
      <c r="B45" s="32">
        <v>1594</v>
      </c>
      <c r="C45" s="32">
        <v>1800</v>
      </c>
      <c r="D45" s="32">
        <v>1913</v>
      </c>
      <c r="E45" s="31">
        <v>1704</v>
      </c>
      <c r="F45" s="31">
        <v>1703</v>
      </c>
      <c r="G45" s="24"/>
      <c r="H45" s="42">
        <f t="shared" si="0"/>
        <v>-0.06</v>
      </c>
      <c r="I45" s="42">
        <f t="shared" si="1"/>
        <v>6.84</v>
      </c>
      <c r="J45" s="42">
        <f ca="1" t="shared" si="2"/>
        <v>-5.39</v>
      </c>
    </row>
    <row r="46" spans="1:10" ht="22.5" customHeight="1">
      <c r="A46" s="21" t="s">
        <v>40</v>
      </c>
      <c r="B46" s="32">
        <v>83</v>
      </c>
      <c r="C46" s="32">
        <v>82</v>
      </c>
      <c r="D46" s="32">
        <v>2</v>
      </c>
      <c r="E46" s="31">
        <v>65</v>
      </c>
      <c r="F46" s="31">
        <v>2</v>
      </c>
      <c r="G46" s="24"/>
      <c r="H46" s="42">
        <f t="shared" si="0"/>
        <v>-96.92</v>
      </c>
      <c r="I46" s="42">
        <f t="shared" si="1"/>
        <v>-97.59</v>
      </c>
      <c r="J46" s="42">
        <f ca="1" t="shared" si="2"/>
        <v>-97.56</v>
      </c>
    </row>
    <row r="47" spans="1:10" ht="22.5" customHeight="1">
      <c r="A47" s="21" t="s">
        <v>41</v>
      </c>
      <c r="B47" s="32">
        <v>0</v>
      </c>
      <c r="C47" s="32">
        <v>0</v>
      </c>
      <c r="D47" s="32">
        <v>0</v>
      </c>
      <c r="E47" s="31">
        <v>0</v>
      </c>
      <c r="F47" s="31">
        <v>0</v>
      </c>
      <c r="G47" s="24"/>
      <c r="H47" s="42" t="str">
        <f t="shared" si="0"/>
        <v>-</v>
      </c>
      <c r="I47" s="42" t="str">
        <f t="shared" si="1"/>
        <v>-</v>
      </c>
      <c r="J47" s="42" t="str">
        <f ca="1" t="shared" si="2"/>
        <v>-</v>
      </c>
    </row>
    <row r="48" spans="1:10" ht="11.25" customHeight="1">
      <c r="A48" s="19" t="s">
        <v>42</v>
      </c>
      <c r="B48" s="32">
        <v>0</v>
      </c>
      <c r="C48" s="32">
        <v>0</v>
      </c>
      <c r="D48" s="32">
        <v>0</v>
      </c>
      <c r="E48" s="31">
        <v>0</v>
      </c>
      <c r="F48" s="31">
        <v>0</v>
      </c>
      <c r="G48" s="24"/>
      <c r="H48" s="42" t="str">
        <f t="shared" si="0"/>
        <v>-</v>
      </c>
      <c r="I48" s="42" t="str">
        <f t="shared" si="1"/>
        <v>-</v>
      </c>
      <c r="J48" s="42" t="str">
        <f ca="1" t="shared" si="2"/>
        <v>-</v>
      </c>
    </row>
    <row r="49" spans="1:10" ht="11.25" customHeight="1">
      <c r="A49" s="21" t="s">
        <v>43</v>
      </c>
      <c r="B49" s="32">
        <v>0</v>
      </c>
      <c r="C49" s="32">
        <v>0</v>
      </c>
      <c r="D49" s="32">
        <v>0</v>
      </c>
      <c r="E49" s="31">
        <v>0</v>
      </c>
      <c r="F49" s="31">
        <v>0</v>
      </c>
      <c r="G49" s="24"/>
      <c r="H49" s="42" t="str">
        <f t="shared" si="0"/>
        <v>-</v>
      </c>
      <c r="I49" s="42" t="str">
        <f t="shared" si="1"/>
        <v>-</v>
      </c>
      <c r="J49" s="42" t="str">
        <f ca="1" t="shared" si="2"/>
        <v>-</v>
      </c>
    </row>
    <row r="50" spans="1:10" ht="11.25" customHeight="1">
      <c r="A50" s="21" t="s">
        <v>44</v>
      </c>
      <c r="B50" s="32">
        <v>0</v>
      </c>
      <c r="C50" s="32">
        <v>0</v>
      </c>
      <c r="D50" s="32">
        <v>0</v>
      </c>
      <c r="E50" s="31">
        <v>0</v>
      </c>
      <c r="F50" s="31">
        <v>0</v>
      </c>
      <c r="G50" s="24"/>
      <c r="H50" s="42" t="str">
        <f t="shared" si="0"/>
        <v>-</v>
      </c>
      <c r="I50" s="42" t="str">
        <f t="shared" si="1"/>
        <v>-</v>
      </c>
      <c r="J50" s="42" t="str">
        <f ca="1" t="shared" si="2"/>
        <v>-</v>
      </c>
    </row>
    <row r="51" spans="1:10" ht="13.5" customHeight="1">
      <c r="A51" s="20" t="s">
        <v>45</v>
      </c>
      <c r="B51" s="32">
        <v>0</v>
      </c>
      <c r="C51" s="32">
        <v>0</v>
      </c>
      <c r="D51" s="32">
        <v>0</v>
      </c>
      <c r="E51" s="31">
        <v>0</v>
      </c>
      <c r="F51" s="31">
        <v>0</v>
      </c>
      <c r="G51" s="24"/>
      <c r="H51" s="42" t="str">
        <f t="shared" si="0"/>
        <v>-</v>
      </c>
      <c r="I51" s="42" t="str">
        <f t="shared" si="1"/>
        <v>-</v>
      </c>
      <c r="J51" s="42" t="str">
        <f ca="1" t="shared" si="2"/>
        <v>-</v>
      </c>
    </row>
    <row r="52" spans="1:10" ht="13.5" customHeight="1">
      <c r="A52" s="20" t="s">
        <v>46</v>
      </c>
      <c r="B52" s="32">
        <v>9000</v>
      </c>
      <c r="C52" s="32">
        <v>8780</v>
      </c>
      <c r="D52" s="32">
        <v>8733</v>
      </c>
      <c r="E52" s="31">
        <v>8401</v>
      </c>
      <c r="F52" s="31">
        <v>8576</v>
      </c>
      <c r="G52" s="24"/>
      <c r="H52" s="42">
        <f t="shared" si="0"/>
        <v>2.08</v>
      </c>
      <c r="I52" s="42">
        <f t="shared" si="1"/>
        <v>-4.71</v>
      </c>
      <c r="J52" s="42">
        <f ca="1" t="shared" si="2"/>
        <v>-2.32</v>
      </c>
    </row>
    <row r="53" spans="1:10" ht="13.5" customHeight="1">
      <c r="A53" s="20" t="s">
        <v>105</v>
      </c>
      <c r="B53" s="32">
        <v>13627</v>
      </c>
      <c r="C53" s="32">
        <v>14852</v>
      </c>
      <c r="D53" s="32">
        <v>15723</v>
      </c>
      <c r="E53" s="31">
        <v>16914</v>
      </c>
      <c r="F53" s="31">
        <v>17052</v>
      </c>
      <c r="G53" s="24"/>
      <c r="H53" s="42">
        <f t="shared" si="0"/>
        <v>0.82</v>
      </c>
      <c r="I53" s="42">
        <f t="shared" si="1"/>
        <v>25.13</v>
      </c>
      <c r="J53" s="42">
        <f ca="1" t="shared" si="2"/>
        <v>14.81</v>
      </c>
    </row>
    <row r="54" spans="1:10" ht="11.25" customHeight="1">
      <c r="A54" s="19" t="s">
        <v>47</v>
      </c>
      <c r="B54" s="32">
        <v>3681</v>
      </c>
      <c r="C54" s="32">
        <v>4017</v>
      </c>
      <c r="D54" s="32">
        <v>4474</v>
      </c>
      <c r="E54" s="31">
        <v>5005</v>
      </c>
      <c r="F54" s="31">
        <v>5192</v>
      </c>
      <c r="G54" s="24"/>
      <c r="H54" s="42">
        <f t="shared" si="0"/>
        <v>3.74</v>
      </c>
      <c r="I54" s="42">
        <f t="shared" si="1"/>
        <v>41.05</v>
      </c>
      <c r="J54" s="42">
        <f ca="1" t="shared" si="2"/>
        <v>29.25</v>
      </c>
    </row>
    <row r="55" spans="1:10" ht="11.25" customHeight="1">
      <c r="A55" s="19" t="s">
        <v>48</v>
      </c>
      <c r="B55" s="32">
        <v>1993</v>
      </c>
      <c r="C55" s="32">
        <v>1672</v>
      </c>
      <c r="D55" s="32">
        <v>1877</v>
      </c>
      <c r="E55" s="31">
        <v>1953</v>
      </c>
      <c r="F55" s="31">
        <v>1757</v>
      </c>
      <c r="G55" s="24"/>
      <c r="H55" s="42">
        <f t="shared" si="0"/>
        <v>-10.04</v>
      </c>
      <c r="I55" s="42">
        <f t="shared" si="1"/>
        <v>-11.84</v>
      </c>
      <c r="J55" s="42">
        <f ca="1" t="shared" si="2"/>
        <v>5.08</v>
      </c>
    </row>
    <row r="56" spans="1:10" ht="11.25" customHeight="1">
      <c r="A56" s="19" t="s">
        <v>49</v>
      </c>
      <c r="B56" s="32">
        <v>858</v>
      </c>
      <c r="C56" s="32">
        <v>929</v>
      </c>
      <c r="D56" s="32">
        <v>748</v>
      </c>
      <c r="E56" s="31">
        <v>909</v>
      </c>
      <c r="F56" s="31">
        <v>968</v>
      </c>
      <c r="G56" s="24"/>
      <c r="H56" s="42">
        <f t="shared" si="0"/>
        <v>6.49</v>
      </c>
      <c r="I56" s="42">
        <f t="shared" si="1"/>
        <v>12.82</v>
      </c>
      <c r="J56" s="42">
        <f ca="1" t="shared" si="2"/>
        <v>4.2</v>
      </c>
    </row>
    <row r="57" spans="1:10" ht="11.25" customHeight="1">
      <c r="A57" s="19" t="s">
        <v>50</v>
      </c>
      <c r="B57" s="32">
        <v>7094</v>
      </c>
      <c r="C57" s="32">
        <v>8233</v>
      </c>
      <c r="D57" s="32">
        <v>8623</v>
      </c>
      <c r="E57" s="31">
        <v>9045</v>
      </c>
      <c r="F57" s="31">
        <v>9133</v>
      </c>
      <c r="G57" s="24"/>
      <c r="H57" s="42">
        <f t="shared" si="0"/>
        <v>0.97</v>
      </c>
      <c r="I57" s="42">
        <f t="shared" si="1"/>
        <v>28.74</v>
      </c>
      <c r="J57" s="42">
        <f ca="1" t="shared" si="2"/>
        <v>10.93</v>
      </c>
    </row>
    <row r="58" spans="1:10" ht="14.25" customHeight="1">
      <c r="A58" s="25" t="s">
        <v>51</v>
      </c>
      <c r="B58" s="33">
        <v>239356</v>
      </c>
      <c r="C58" s="33">
        <v>243628</v>
      </c>
      <c r="D58" s="33">
        <v>249836</v>
      </c>
      <c r="E58" s="33">
        <v>225144</v>
      </c>
      <c r="F58" s="33">
        <v>214335</v>
      </c>
      <c r="G58" s="24"/>
      <c r="H58" s="43">
        <f t="shared" si="0"/>
        <v>-4.8</v>
      </c>
      <c r="I58" s="43">
        <f t="shared" si="1"/>
        <v>-10.45</v>
      </c>
      <c r="J58" s="43">
        <f ca="1" t="shared" si="2"/>
        <v>-12.02</v>
      </c>
    </row>
    <row r="59" spans="1:10" ht="18" customHeight="1">
      <c r="A59" s="26" t="s">
        <v>101</v>
      </c>
      <c r="B59" s="46"/>
      <c r="C59" s="46"/>
      <c r="D59" s="46"/>
      <c r="E59" s="46"/>
      <c r="F59" s="46"/>
      <c r="G59" s="24"/>
      <c r="H59" s="49"/>
      <c r="I59" s="49"/>
      <c r="J59" s="49"/>
    </row>
    <row r="60" spans="1:11" ht="13.5" customHeight="1">
      <c r="A60" s="16" t="s">
        <v>106</v>
      </c>
      <c r="B60" s="31">
        <v>2793</v>
      </c>
      <c r="C60" s="31">
        <v>3353</v>
      </c>
      <c r="D60" s="31">
        <v>6520</v>
      </c>
      <c r="E60" s="31">
        <v>2749</v>
      </c>
      <c r="F60" s="31">
        <v>5107</v>
      </c>
      <c r="G60" s="24"/>
      <c r="H60" s="41">
        <f aca="true" t="shared" si="3" ref="H60:H92">IF(ISERROR($F60/$E60),"-",IF((($F60-$E60)/$E60*100)&gt;1999.99,"-",IF((($F60-$E60)/$E60*100)&lt;-1999.99,"-",IF($F60/$E60&lt;0,"-",ROUND(($F60-$E60)/$E60*100,2)))))</f>
        <v>85.78</v>
      </c>
      <c r="I60" s="41">
        <f aca="true" t="shared" si="4" ref="I60:I92">IF(ISERROR($F60/$B60),"-",IF((($F60-$B60)/$B60*100)&gt;1999.99,"-",IF((($F60-$B60)/$B60*100)&lt;-1999.99,"-",IF($F60/$B60&lt;0,"-",ROUND(($F60-$B60)/$B60*100,2)))))</f>
        <v>82.85</v>
      </c>
      <c r="J60" s="41">
        <f aca="true" ca="1" t="shared" si="5" ref="J60:J92">IF(ISERROR($F60/OFFSET($A60,0,MATCH("IV",$B$5:$E$5,0))),"-",IF($F60/OFFSET($A60,0,MATCH("IV",$B$5:$E$5,0))&lt;0,"-",IF((100*($F60/OFFSET($A60,0,MATCH("IV",$B$5:$E$5,0))))&gt;1999.99,"-",IF((100*($F60/OFFSET($A60,0,MATCH("IV",$B$5:$E$5,0))))&lt;-1999.99,"-",ROUND(100*($F60/OFFSET($A60,0,MATCH("IV",$B$5:$E$5,0))-1),2)))))</f>
        <v>52.31</v>
      </c>
      <c r="K60" s="17"/>
    </row>
    <row r="61" spans="1:11" ht="11.25" customHeight="1">
      <c r="A61" s="19" t="s">
        <v>52</v>
      </c>
      <c r="B61" s="32">
        <v>756</v>
      </c>
      <c r="C61" s="32">
        <v>993</v>
      </c>
      <c r="D61" s="32">
        <v>631</v>
      </c>
      <c r="E61" s="32">
        <v>731</v>
      </c>
      <c r="F61" s="32">
        <v>864</v>
      </c>
      <c r="G61" s="24"/>
      <c r="H61" s="42">
        <f t="shared" si="3"/>
        <v>18.19</v>
      </c>
      <c r="I61" s="42">
        <f t="shared" si="4"/>
        <v>14.29</v>
      </c>
      <c r="J61" s="42">
        <f ca="1" t="shared" si="5"/>
        <v>-12.99</v>
      </c>
      <c r="K61" s="17"/>
    </row>
    <row r="62" spans="1:11" ht="11.25" customHeight="1">
      <c r="A62" s="19" t="s">
        <v>53</v>
      </c>
      <c r="B62" s="32">
        <v>0</v>
      </c>
      <c r="C62" s="32">
        <v>0</v>
      </c>
      <c r="D62" s="32">
        <v>0</v>
      </c>
      <c r="E62" s="32">
        <v>0</v>
      </c>
      <c r="F62" s="32">
        <v>0</v>
      </c>
      <c r="G62" s="24"/>
      <c r="H62" s="42" t="str">
        <f t="shared" si="3"/>
        <v>-</v>
      </c>
      <c r="I62" s="42" t="str">
        <f t="shared" si="4"/>
        <v>-</v>
      </c>
      <c r="J62" s="42" t="str">
        <f ca="1" t="shared" si="5"/>
        <v>-</v>
      </c>
      <c r="K62" s="17"/>
    </row>
    <row r="63" spans="1:11" ht="22.5" customHeight="1">
      <c r="A63" s="19" t="s">
        <v>54</v>
      </c>
      <c r="B63" s="32">
        <v>1</v>
      </c>
      <c r="C63" s="32">
        <v>2</v>
      </c>
      <c r="D63" s="32">
        <v>3700</v>
      </c>
      <c r="E63" s="32">
        <v>466</v>
      </c>
      <c r="F63" s="32">
        <v>2266</v>
      </c>
      <c r="G63" s="24"/>
      <c r="H63" s="42">
        <f t="shared" si="3"/>
        <v>386.27</v>
      </c>
      <c r="I63" s="42" t="str">
        <f t="shared" si="4"/>
        <v>-</v>
      </c>
      <c r="J63" s="42" t="str">
        <f ca="1" t="shared" si="5"/>
        <v>-</v>
      </c>
      <c r="K63" s="17"/>
    </row>
    <row r="64" spans="1:11" ht="22.5" customHeight="1">
      <c r="A64" s="19" t="s">
        <v>55</v>
      </c>
      <c r="B64" s="32">
        <v>0</v>
      </c>
      <c r="C64" s="32">
        <v>0</v>
      </c>
      <c r="D64" s="32">
        <v>0</v>
      </c>
      <c r="E64" s="32">
        <v>0</v>
      </c>
      <c r="F64" s="32">
        <v>0</v>
      </c>
      <c r="G64" s="24"/>
      <c r="H64" s="42" t="str">
        <f t="shared" si="3"/>
        <v>-</v>
      </c>
      <c r="I64" s="42" t="str">
        <f t="shared" si="4"/>
        <v>-</v>
      </c>
      <c r="J64" s="42" t="str">
        <f ca="1" t="shared" si="5"/>
        <v>-</v>
      </c>
      <c r="K64" s="17"/>
    </row>
    <row r="65" spans="1:11" ht="11.25" customHeight="1">
      <c r="A65" s="19" t="s">
        <v>56</v>
      </c>
      <c r="B65" s="32">
        <v>2036</v>
      </c>
      <c r="C65" s="32">
        <v>2357</v>
      </c>
      <c r="D65" s="32">
        <v>2188</v>
      </c>
      <c r="E65" s="32">
        <v>1551</v>
      </c>
      <c r="F65" s="32">
        <v>1976</v>
      </c>
      <c r="G65" s="24"/>
      <c r="H65" s="42">
        <f t="shared" si="3"/>
        <v>27.4</v>
      </c>
      <c r="I65" s="42">
        <f t="shared" si="4"/>
        <v>-2.95</v>
      </c>
      <c r="J65" s="42">
        <f ca="1" t="shared" si="5"/>
        <v>-16.16</v>
      </c>
      <c r="K65" s="17"/>
    </row>
    <row r="66" spans="1:11" ht="11.25" customHeight="1">
      <c r="A66" s="19" t="s">
        <v>57</v>
      </c>
      <c r="B66" s="32">
        <v>0</v>
      </c>
      <c r="C66" s="32">
        <v>0</v>
      </c>
      <c r="D66" s="32">
        <v>0</v>
      </c>
      <c r="E66" s="32">
        <v>0</v>
      </c>
      <c r="F66" s="32">
        <v>0</v>
      </c>
      <c r="G66" s="24"/>
      <c r="H66" s="42" t="str">
        <f t="shared" si="3"/>
        <v>-</v>
      </c>
      <c r="I66" s="42" t="str">
        <f t="shared" si="4"/>
        <v>-</v>
      </c>
      <c r="J66" s="42" t="str">
        <f ca="1" t="shared" si="5"/>
        <v>-</v>
      </c>
      <c r="K66" s="17"/>
    </row>
    <row r="67" spans="1:11" ht="13.5" customHeight="1">
      <c r="A67" s="20" t="s">
        <v>58</v>
      </c>
      <c r="B67" s="32">
        <v>89337</v>
      </c>
      <c r="C67" s="32">
        <v>72816</v>
      </c>
      <c r="D67" s="32">
        <v>73920</v>
      </c>
      <c r="E67" s="32">
        <v>55942</v>
      </c>
      <c r="F67" s="32">
        <v>46268</v>
      </c>
      <c r="G67" s="24"/>
      <c r="H67" s="42">
        <f t="shared" si="3"/>
        <v>-17.29</v>
      </c>
      <c r="I67" s="42">
        <f t="shared" si="4"/>
        <v>-48.21</v>
      </c>
      <c r="J67" s="42">
        <f ca="1" t="shared" si="5"/>
        <v>-36.46</v>
      </c>
      <c r="K67" s="17"/>
    </row>
    <row r="68" spans="1:11" ht="11.25" customHeight="1">
      <c r="A68" s="19" t="s">
        <v>59</v>
      </c>
      <c r="B68" s="32">
        <v>87080</v>
      </c>
      <c r="C68" s="32">
        <v>70509</v>
      </c>
      <c r="D68" s="32">
        <v>73169</v>
      </c>
      <c r="E68" s="32">
        <v>55527</v>
      </c>
      <c r="F68" s="32">
        <v>45992</v>
      </c>
      <c r="G68" s="24"/>
      <c r="H68" s="42">
        <f t="shared" si="3"/>
        <v>-17.17</v>
      </c>
      <c r="I68" s="42">
        <f t="shared" si="4"/>
        <v>-47.18</v>
      </c>
      <c r="J68" s="42">
        <f ca="1" t="shared" si="5"/>
        <v>-34.77</v>
      </c>
      <c r="K68" s="17"/>
    </row>
    <row r="69" spans="1:11" ht="11.25" customHeight="1">
      <c r="A69" s="21" t="s">
        <v>60</v>
      </c>
      <c r="B69" s="32">
        <v>0</v>
      </c>
      <c r="C69" s="32">
        <v>0</v>
      </c>
      <c r="D69" s="32">
        <v>0</v>
      </c>
      <c r="E69" s="32">
        <v>0</v>
      </c>
      <c r="F69" s="32">
        <v>0</v>
      </c>
      <c r="G69" s="24"/>
      <c r="H69" s="42" t="str">
        <f t="shared" si="3"/>
        <v>-</v>
      </c>
      <c r="I69" s="42" t="str">
        <f t="shared" si="4"/>
        <v>-</v>
      </c>
      <c r="J69" s="42" t="str">
        <f ca="1" t="shared" si="5"/>
        <v>-</v>
      </c>
      <c r="K69" s="17"/>
    </row>
    <row r="70" spans="1:11" ht="11.25" customHeight="1">
      <c r="A70" s="21" t="s">
        <v>61</v>
      </c>
      <c r="B70" s="32">
        <v>85649</v>
      </c>
      <c r="C70" s="32">
        <v>68731</v>
      </c>
      <c r="D70" s="32">
        <v>70756</v>
      </c>
      <c r="E70" s="32">
        <v>52609</v>
      </c>
      <c r="F70" s="32">
        <v>41870</v>
      </c>
      <c r="G70" s="24"/>
      <c r="H70" s="42">
        <f t="shared" si="3"/>
        <v>-20.41</v>
      </c>
      <c r="I70" s="42">
        <f t="shared" si="4"/>
        <v>-51.11</v>
      </c>
      <c r="J70" s="42">
        <f ca="1" t="shared" si="5"/>
        <v>-39.08</v>
      </c>
      <c r="K70" s="17"/>
    </row>
    <row r="71" spans="1:11" ht="11.25" customHeight="1">
      <c r="A71" s="21" t="s">
        <v>62</v>
      </c>
      <c r="B71" s="32">
        <v>1430</v>
      </c>
      <c r="C71" s="32">
        <v>1778</v>
      </c>
      <c r="D71" s="32">
        <v>2413</v>
      </c>
      <c r="E71" s="32">
        <v>2917</v>
      </c>
      <c r="F71" s="32">
        <v>4122</v>
      </c>
      <c r="G71" s="24"/>
      <c r="H71" s="42">
        <f t="shared" si="3"/>
        <v>41.31</v>
      </c>
      <c r="I71" s="42">
        <f t="shared" si="4"/>
        <v>188.25</v>
      </c>
      <c r="J71" s="42">
        <f ca="1" t="shared" si="5"/>
        <v>131.83</v>
      </c>
      <c r="K71" s="17"/>
    </row>
    <row r="72" spans="1:11" ht="11.25" customHeight="1">
      <c r="A72" s="19" t="s">
        <v>63</v>
      </c>
      <c r="B72" s="32">
        <v>2257</v>
      </c>
      <c r="C72" s="32">
        <v>2306</v>
      </c>
      <c r="D72" s="32">
        <v>751</v>
      </c>
      <c r="E72" s="32">
        <v>414</v>
      </c>
      <c r="F72" s="32">
        <v>275</v>
      </c>
      <c r="G72" s="24"/>
      <c r="H72" s="42">
        <f t="shared" si="3"/>
        <v>-33.57</v>
      </c>
      <c r="I72" s="42">
        <f t="shared" si="4"/>
        <v>-87.82</v>
      </c>
      <c r="J72" s="42">
        <f ca="1" t="shared" si="5"/>
        <v>-88.07</v>
      </c>
      <c r="K72" s="17"/>
    </row>
    <row r="73" spans="1:11" ht="11.25" customHeight="1">
      <c r="A73" s="21" t="s">
        <v>64</v>
      </c>
      <c r="B73" s="32">
        <v>0</v>
      </c>
      <c r="C73" s="32">
        <v>0</v>
      </c>
      <c r="D73" s="32">
        <v>0</v>
      </c>
      <c r="E73" s="32">
        <v>0</v>
      </c>
      <c r="F73" s="32">
        <v>0</v>
      </c>
      <c r="G73" s="24"/>
      <c r="H73" s="42" t="str">
        <f t="shared" si="3"/>
        <v>-</v>
      </c>
      <c r="I73" s="42" t="str">
        <f t="shared" si="4"/>
        <v>-</v>
      </c>
      <c r="J73" s="42" t="str">
        <f ca="1" t="shared" si="5"/>
        <v>-</v>
      </c>
      <c r="K73" s="17"/>
    </row>
    <row r="74" spans="1:10" ht="11.25" customHeight="1">
      <c r="A74" s="21" t="s">
        <v>65</v>
      </c>
      <c r="B74" s="32">
        <v>2255</v>
      </c>
      <c r="C74" s="32">
        <v>2303</v>
      </c>
      <c r="D74" s="32">
        <v>751</v>
      </c>
      <c r="E74" s="32">
        <v>412</v>
      </c>
      <c r="F74" s="32">
        <v>273</v>
      </c>
      <c r="G74" s="24"/>
      <c r="H74" s="42">
        <f t="shared" si="3"/>
        <v>-33.74</v>
      </c>
      <c r="I74" s="42">
        <f t="shared" si="4"/>
        <v>-87.89</v>
      </c>
      <c r="J74" s="42">
        <f ca="1" t="shared" si="5"/>
        <v>-88.15</v>
      </c>
    </row>
    <row r="75" spans="1:10" ht="11.25" customHeight="1">
      <c r="A75" s="21" t="s">
        <v>66</v>
      </c>
      <c r="B75" s="32">
        <v>1</v>
      </c>
      <c r="C75" s="32">
        <v>2</v>
      </c>
      <c r="D75" s="32">
        <v>0</v>
      </c>
      <c r="E75" s="32">
        <v>2</v>
      </c>
      <c r="F75" s="32">
        <v>2</v>
      </c>
      <c r="G75" s="27"/>
      <c r="H75" s="42">
        <f t="shared" si="3"/>
        <v>0</v>
      </c>
      <c r="I75" s="42">
        <f t="shared" si="4"/>
        <v>100</v>
      </c>
      <c r="J75" s="42">
        <f ca="1" t="shared" si="5"/>
        <v>0</v>
      </c>
    </row>
    <row r="76" spans="1:10" ht="11.25" customHeight="1">
      <c r="A76" s="19" t="s">
        <v>67</v>
      </c>
      <c r="B76" s="32">
        <v>0</v>
      </c>
      <c r="C76" s="32">
        <v>0</v>
      </c>
      <c r="D76" s="32">
        <v>0</v>
      </c>
      <c r="E76" s="32">
        <v>0</v>
      </c>
      <c r="F76" s="32">
        <v>0</v>
      </c>
      <c r="G76" s="28"/>
      <c r="H76" s="42" t="str">
        <f t="shared" si="3"/>
        <v>-</v>
      </c>
      <c r="I76" s="42" t="str">
        <f t="shared" si="4"/>
        <v>-</v>
      </c>
      <c r="J76" s="42" t="str">
        <f ca="1" t="shared" si="5"/>
        <v>-</v>
      </c>
    </row>
    <row r="77" spans="1:10" ht="13.5" customHeight="1">
      <c r="A77" s="20" t="s">
        <v>68</v>
      </c>
      <c r="B77" s="32">
        <v>7863</v>
      </c>
      <c r="C77" s="32">
        <v>18272</v>
      </c>
      <c r="D77" s="32">
        <v>13786</v>
      </c>
      <c r="E77" s="32">
        <v>64</v>
      </c>
      <c r="F77" s="32">
        <v>207</v>
      </c>
      <c r="G77" s="28"/>
      <c r="H77" s="42">
        <f t="shared" si="3"/>
        <v>223.44</v>
      </c>
      <c r="I77" s="42">
        <f t="shared" si="4"/>
        <v>-97.37</v>
      </c>
      <c r="J77" s="42">
        <f ca="1" t="shared" si="5"/>
        <v>-98.87</v>
      </c>
    </row>
    <row r="78" spans="1:10" ht="11.25" customHeight="1">
      <c r="A78" s="19" t="s">
        <v>69</v>
      </c>
      <c r="B78" s="32">
        <v>7863</v>
      </c>
      <c r="C78" s="32">
        <v>18272</v>
      </c>
      <c r="D78" s="32">
        <v>13786</v>
      </c>
      <c r="E78" s="32">
        <v>64</v>
      </c>
      <c r="F78" s="32">
        <v>207</v>
      </c>
      <c r="G78" s="28"/>
      <c r="H78" s="42">
        <f t="shared" si="3"/>
        <v>223.44</v>
      </c>
      <c r="I78" s="42">
        <f t="shared" si="4"/>
        <v>-97.37</v>
      </c>
      <c r="J78" s="42">
        <f ca="1" t="shared" si="5"/>
        <v>-98.87</v>
      </c>
    </row>
    <row r="79" spans="1:10" ht="22.5" customHeight="1">
      <c r="A79" s="19" t="s">
        <v>70</v>
      </c>
      <c r="B79" s="32">
        <v>0</v>
      </c>
      <c r="C79" s="32">
        <v>0</v>
      </c>
      <c r="D79" s="32">
        <v>0</v>
      </c>
      <c r="E79" s="32">
        <v>0</v>
      </c>
      <c r="F79" s="32">
        <v>0</v>
      </c>
      <c r="G79" s="28"/>
      <c r="H79" s="42" t="str">
        <f t="shared" si="3"/>
        <v>-</v>
      </c>
      <c r="I79" s="42" t="str">
        <f t="shared" si="4"/>
        <v>-</v>
      </c>
      <c r="J79" s="42" t="str">
        <f ca="1" t="shared" si="5"/>
        <v>-</v>
      </c>
    </row>
    <row r="80" spans="1:10" ht="22.5" customHeight="1">
      <c r="A80" s="19" t="s">
        <v>71</v>
      </c>
      <c r="B80" s="32">
        <v>0</v>
      </c>
      <c r="C80" s="32">
        <v>0</v>
      </c>
      <c r="D80" s="32">
        <v>0</v>
      </c>
      <c r="E80" s="32">
        <v>0</v>
      </c>
      <c r="F80" s="32">
        <v>0</v>
      </c>
      <c r="G80" s="28"/>
      <c r="H80" s="42" t="str">
        <f t="shared" si="3"/>
        <v>-</v>
      </c>
      <c r="I80" s="42" t="str">
        <f t="shared" si="4"/>
        <v>-</v>
      </c>
      <c r="J80" s="42" t="str">
        <f ca="1" t="shared" si="5"/>
        <v>-</v>
      </c>
    </row>
    <row r="81" spans="1:10" ht="24" customHeight="1">
      <c r="A81" s="20" t="s">
        <v>72</v>
      </c>
      <c r="B81" s="32">
        <v>0</v>
      </c>
      <c r="C81" s="32">
        <v>0</v>
      </c>
      <c r="D81" s="32">
        <v>0</v>
      </c>
      <c r="E81" s="32">
        <v>0</v>
      </c>
      <c r="F81" s="32">
        <v>0</v>
      </c>
      <c r="G81" s="28"/>
      <c r="H81" s="42" t="str">
        <f t="shared" si="3"/>
        <v>-</v>
      </c>
      <c r="I81" s="42" t="str">
        <f t="shared" si="4"/>
        <v>-</v>
      </c>
      <c r="J81" s="42" t="str">
        <f ca="1" t="shared" si="5"/>
        <v>-</v>
      </c>
    </row>
    <row r="82" spans="1:10" ht="13.5" customHeight="1">
      <c r="A82" s="20" t="s">
        <v>73</v>
      </c>
      <c r="B82" s="32">
        <v>0</v>
      </c>
      <c r="C82" s="32">
        <v>0</v>
      </c>
      <c r="D82" s="32">
        <v>0</v>
      </c>
      <c r="E82" s="32">
        <v>0</v>
      </c>
      <c r="F82" s="32">
        <v>0</v>
      </c>
      <c r="G82" s="28"/>
      <c r="H82" s="42" t="str">
        <f t="shared" si="3"/>
        <v>-</v>
      </c>
      <c r="I82" s="42" t="str">
        <f t="shared" si="4"/>
        <v>-</v>
      </c>
      <c r="J82" s="42" t="str">
        <f ca="1" t="shared" si="5"/>
        <v>-</v>
      </c>
    </row>
    <row r="83" spans="1:10" ht="11.25" customHeight="1">
      <c r="A83" s="19" t="s">
        <v>74</v>
      </c>
      <c r="B83" s="32">
        <v>0</v>
      </c>
      <c r="C83" s="32">
        <v>0</v>
      </c>
      <c r="D83" s="32">
        <v>0</v>
      </c>
      <c r="E83" s="32">
        <v>0</v>
      </c>
      <c r="F83" s="32">
        <v>0</v>
      </c>
      <c r="G83" s="28"/>
      <c r="H83" s="42" t="str">
        <f t="shared" si="3"/>
        <v>-</v>
      </c>
      <c r="I83" s="42" t="str">
        <f t="shared" si="4"/>
        <v>-</v>
      </c>
      <c r="J83" s="42" t="str">
        <f ca="1" t="shared" si="5"/>
        <v>-</v>
      </c>
    </row>
    <row r="84" spans="1:10" ht="11.25" customHeight="1">
      <c r="A84" s="19" t="s">
        <v>75</v>
      </c>
      <c r="B84" s="32">
        <v>0</v>
      </c>
      <c r="C84" s="32">
        <v>0</v>
      </c>
      <c r="D84" s="32">
        <v>0</v>
      </c>
      <c r="E84" s="32">
        <v>0</v>
      </c>
      <c r="F84" s="32">
        <v>0</v>
      </c>
      <c r="G84" s="28"/>
      <c r="H84" s="42" t="str">
        <f t="shared" si="3"/>
        <v>-</v>
      </c>
      <c r="I84" s="42" t="str">
        <f t="shared" si="4"/>
        <v>-</v>
      </c>
      <c r="J84" s="42" t="str">
        <f ca="1" t="shared" si="5"/>
        <v>-</v>
      </c>
    </row>
    <row r="85" spans="1:10" ht="13.5" customHeight="1">
      <c r="A85" s="20" t="s">
        <v>76</v>
      </c>
      <c r="B85" s="32">
        <v>0</v>
      </c>
      <c r="C85" s="32">
        <v>0</v>
      </c>
      <c r="D85" s="32">
        <v>0</v>
      </c>
      <c r="E85" s="32">
        <v>0</v>
      </c>
      <c r="F85" s="32">
        <v>0</v>
      </c>
      <c r="G85" s="28"/>
      <c r="H85" s="42" t="str">
        <f t="shared" si="3"/>
        <v>-</v>
      </c>
      <c r="I85" s="42" t="str">
        <f t="shared" si="4"/>
        <v>-</v>
      </c>
      <c r="J85" s="42" t="str">
        <f ca="1" t="shared" si="5"/>
        <v>-</v>
      </c>
    </row>
    <row r="86" spans="1:10" ht="13.5" customHeight="1">
      <c r="A86" s="20" t="s">
        <v>77</v>
      </c>
      <c r="B86" s="32">
        <v>0</v>
      </c>
      <c r="C86" s="32">
        <v>0</v>
      </c>
      <c r="D86" s="32">
        <v>0</v>
      </c>
      <c r="E86" s="32">
        <v>0</v>
      </c>
      <c r="F86" s="32">
        <v>0</v>
      </c>
      <c r="G86" s="28"/>
      <c r="H86" s="42" t="str">
        <f t="shared" si="3"/>
        <v>-</v>
      </c>
      <c r="I86" s="42" t="str">
        <f t="shared" si="4"/>
        <v>-</v>
      </c>
      <c r="J86" s="42" t="str">
        <f ca="1" t="shared" si="5"/>
        <v>-</v>
      </c>
    </row>
    <row r="87" spans="1:10" ht="13.5" customHeight="1">
      <c r="A87" s="20" t="s">
        <v>107</v>
      </c>
      <c r="B87" s="32">
        <v>25293</v>
      </c>
      <c r="C87" s="32">
        <v>31228</v>
      </c>
      <c r="D87" s="32">
        <v>31784</v>
      </c>
      <c r="E87" s="32">
        <v>32091</v>
      </c>
      <c r="F87" s="32">
        <v>27076</v>
      </c>
      <c r="G87" s="28"/>
      <c r="H87" s="42">
        <f t="shared" si="3"/>
        <v>-15.63</v>
      </c>
      <c r="I87" s="42">
        <f t="shared" si="4"/>
        <v>7.05</v>
      </c>
      <c r="J87" s="42">
        <f ca="1" t="shared" si="5"/>
        <v>-13.3</v>
      </c>
    </row>
    <row r="88" spans="1:10" ht="11.25" customHeight="1">
      <c r="A88" s="19" t="s">
        <v>78</v>
      </c>
      <c r="B88" s="32">
        <v>3179</v>
      </c>
      <c r="C88" s="32">
        <v>3259</v>
      </c>
      <c r="D88" s="32">
        <v>3774</v>
      </c>
      <c r="E88" s="32">
        <v>3599</v>
      </c>
      <c r="F88" s="32">
        <v>3640</v>
      </c>
      <c r="G88" s="28"/>
      <c r="H88" s="42">
        <f t="shared" si="3"/>
        <v>1.14</v>
      </c>
      <c r="I88" s="42">
        <f t="shared" si="4"/>
        <v>14.5</v>
      </c>
      <c r="J88" s="42">
        <f ca="1" t="shared" si="5"/>
        <v>11.69</v>
      </c>
    </row>
    <row r="89" spans="1:10" ht="11.25" customHeight="1">
      <c r="A89" s="19" t="s">
        <v>79</v>
      </c>
      <c r="B89" s="32">
        <v>3501</v>
      </c>
      <c r="C89" s="32">
        <v>4739</v>
      </c>
      <c r="D89" s="32">
        <v>3910</v>
      </c>
      <c r="E89" s="32">
        <v>3564</v>
      </c>
      <c r="F89" s="32">
        <v>3808</v>
      </c>
      <c r="G89" s="28"/>
      <c r="H89" s="42">
        <f t="shared" si="3"/>
        <v>6.85</v>
      </c>
      <c r="I89" s="42">
        <f t="shared" si="4"/>
        <v>8.77</v>
      </c>
      <c r="J89" s="42">
        <f ca="1" t="shared" si="5"/>
        <v>-19.65</v>
      </c>
    </row>
    <row r="90" spans="1:10" ht="11.25" customHeight="1">
      <c r="A90" s="19" t="s">
        <v>80</v>
      </c>
      <c r="B90" s="32">
        <v>3414</v>
      </c>
      <c r="C90" s="32">
        <v>4637</v>
      </c>
      <c r="D90" s="32">
        <v>4906</v>
      </c>
      <c r="E90" s="32">
        <v>4795</v>
      </c>
      <c r="F90" s="32">
        <v>3512</v>
      </c>
      <c r="G90" s="28"/>
      <c r="H90" s="42">
        <f t="shared" si="3"/>
        <v>-26.76</v>
      </c>
      <c r="I90" s="42">
        <f t="shared" si="4"/>
        <v>2.87</v>
      </c>
      <c r="J90" s="42">
        <f ca="1" t="shared" si="5"/>
        <v>-24.26</v>
      </c>
    </row>
    <row r="91" spans="1:10" ht="11.25" customHeight="1">
      <c r="A91" s="19" t="s">
        <v>81</v>
      </c>
      <c r="B91" s="32">
        <v>15198</v>
      </c>
      <c r="C91" s="32">
        <v>18592</v>
      </c>
      <c r="D91" s="32">
        <v>19194</v>
      </c>
      <c r="E91" s="32">
        <v>20133</v>
      </c>
      <c r="F91" s="32">
        <v>16115</v>
      </c>
      <c r="G91" s="28"/>
      <c r="H91" s="42">
        <f t="shared" si="3"/>
        <v>-19.96</v>
      </c>
      <c r="I91" s="42">
        <f t="shared" si="4"/>
        <v>6.03</v>
      </c>
      <c r="J91" s="42">
        <f ca="1" t="shared" si="5"/>
        <v>-13.32</v>
      </c>
    </row>
    <row r="92" spans="1:10" ht="14.25" customHeight="1">
      <c r="A92" s="25" t="s">
        <v>82</v>
      </c>
      <c r="B92" s="33">
        <v>125287</v>
      </c>
      <c r="C92" s="33">
        <v>125670</v>
      </c>
      <c r="D92" s="33">
        <v>126011</v>
      </c>
      <c r="E92" s="33">
        <v>90846</v>
      </c>
      <c r="F92" s="33">
        <v>78659</v>
      </c>
      <c r="H92" s="43">
        <f t="shared" si="3"/>
        <v>-13.42</v>
      </c>
      <c r="I92" s="43">
        <f t="shared" si="4"/>
        <v>-37.22</v>
      </c>
      <c r="J92" s="43">
        <f ca="1" t="shared" si="5"/>
        <v>-37.41</v>
      </c>
    </row>
    <row r="93" spans="1:10" ht="18" customHeight="1">
      <c r="A93" s="29" t="s">
        <v>102</v>
      </c>
      <c r="B93" s="47"/>
      <c r="C93" s="34"/>
      <c r="D93" s="34"/>
      <c r="E93" s="34"/>
      <c r="F93" s="34"/>
      <c r="H93" s="49"/>
      <c r="I93" s="49"/>
      <c r="J93" s="49"/>
    </row>
    <row r="94" spans="1:10" ht="13.5" customHeight="1">
      <c r="A94" s="16" t="s">
        <v>108</v>
      </c>
      <c r="B94" s="31">
        <v>112440</v>
      </c>
      <c r="C94" s="31">
        <v>114004</v>
      </c>
      <c r="D94" s="31">
        <v>122455</v>
      </c>
      <c r="E94" s="31">
        <v>133200</v>
      </c>
      <c r="F94" s="31">
        <v>135383</v>
      </c>
      <c r="H94" s="41">
        <f aca="true" t="shared" si="6" ref="H94:H108">IF(ISERROR($F94/$E94),"-",IF((($F94-$E94)/$E94*100)&gt;1999.99,"-",IF((($F94-$E94)/$E94*100)&lt;-1999.99,"-",IF($F94/$E94&lt;0,"-",ROUND(($F94-$E94)/$E94*100,2)))))</f>
        <v>1.64</v>
      </c>
      <c r="I94" s="41">
        <f aca="true" t="shared" si="7" ref="I94:I108">IF(ISERROR($F94/$B94),"-",IF((($F94-$B94)/$B94*100)&gt;1999.99,"-",IF((($F94-$B94)/$B94*100)&lt;-1999.99,"-",IF($F94/$B94&lt;0,"-",ROUND(($F94-$B94)/$B94*100,2)))))</f>
        <v>20.4</v>
      </c>
      <c r="J94" s="41">
        <f aca="true" ca="1" t="shared" si="8" ref="J94:J108">IF(ISERROR($F94/OFFSET($A94,0,MATCH("IV",$B$5:$E$5,0))),"-",IF($F94/OFFSET($A94,0,MATCH("IV",$B$5:$E$5,0))&lt;0,"-",IF((100*($F94/OFFSET($A94,0,MATCH("IV",$B$5:$E$5,0))))&gt;1999.99,"-",IF((100*($F94/OFFSET($A94,0,MATCH("IV",$B$5:$E$5,0))))&lt;-1999.99,"-",ROUND(100*($F94/OFFSET($A94,0,MATCH("IV",$B$5:$E$5,0))-1),2)))))</f>
        <v>18.75</v>
      </c>
    </row>
    <row r="95" spans="1:10" ht="11.25" customHeight="1">
      <c r="A95" s="19" t="s">
        <v>83</v>
      </c>
      <c r="B95" s="32">
        <v>35829</v>
      </c>
      <c r="C95" s="32">
        <v>35054</v>
      </c>
      <c r="D95" s="32">
        <v>43083</v>
      </c>
      <c r="E95" s="32">
        <v>58230</v>
      </c>
      <c r="F95" s="32">
        <v>58834</v>
      </c>
      <c r="H95" s="42">
        <f t="shared" si="6"/>
        <v>1.04</v>
      </c>
      <c r="I95" s="42">
        <f t="shared" si="7"/>
        <v>64.21</v>
      </c>
      <c r="J95" s="42">
        <f ca="1" t="shared" si="8"/>
        <v>67.84</v>
      </c>
    </row>
    <row r="96" spans="1:10" ht="11.25" customHeight="1">
      <c r="A96" s="19" t="s">
        <v>109</v>
      </c>
      <c r="B96" s="32">
        <v>60443</v>
      </c>
      <c r="C96" s="32">
        <v>61910</v>
      </c>
      <c r="D96" s="32">
        <v>67759</v>
      </c>
      <c r="E96" s="32">
        <v>63220</v>
      </c>
      <c r="F96" s="32">
        <v>61402</v>
      </c>
      <c r="H96" s="42">
        <f t="shared" si="6"/>
        <v>-2.88</v>
      </c>
      <c r="I96" s="42">
        <f t="shared" si="7"/>
        <v>1.59</v>
      </c>
      <c r="J96" s="42">
        <f ca="1" t="shared" si="8"/>
        <v>-0.82</v>
      </c>
    </row>
    <row r="97" spans="1:10" ht="11.25" customHeight="1">
      <c r="A97" s="21" t="s">
        <v>84</v>
      </c>
      <c r="B97" s="32">
        <v>85746</v>
      </c>
      <c r="C97" s="32">
        <v>85484</v>
      </c>
      <c r="D97" s="32">
        <v>83880</v>
      </c>
      <c r="E97" s="32">
        <v>89741</v>
      </c>
      <c r="F97" s="32">
        <v>94627</v>
      </c>
      <c r="H97" s="42">
        <f t="shared" si="6"/>
        <v>5.44</v>
      </c>
      <c r="I97" s="42">
        <f t="shared" si="7"/>
        <v>10.36</v>
      </c>
      <c r="J97" s="42">
        <f ca="1" t="shared" si="8"/>
        <v>10.7</v>
      </c>
    </row>
    <row r="98" spans="1:10" ht="11.25" customHeight="1">
      <c r="A98" s="21" t="s">
        <v>85</v>
      </c>
      <c r="B98" s="32">
        <v>305</v>
      </c>
      <c r="C98" s="32">
        <v>148</v>
      </c>
      <c r="D98" s="32">
        <v>16847</v>
      </c>
      <c r="E98" s="32">
        <v>4623</v>
      </c>
      <c r="F98" s="32">
        <v>331</v>
      </c>
      <c r="H98" s="42">
        <f t="shared" si="6"/>
        <v>-92.84</v>
      </c>
      <c r="I98" s="42">
        <f t="shared" si="7"/>
        <v>8.52</v>
      </c>
      <c r="J98" s="42">
        <f ca="1" t="shared" si="8"/>
        <v>123.65</v>
      </c>
    </row>
    <row r="99" spans="1:10" ht="11.25" customHeight="1">
      <c r="A99" s="21" t="s">
        <v>86</v>
      </c>
      <c r="B99" s="32">
        <v>-23206</v>
      </c>
      <c r="C99" s="32">
        <v>-20637</v>
      </c>
      <c r="D99" s="32">
        <v>-29000</v>
      </c>
      <c r="E99" s="32">
        <v>-29847</v>
      </c>
      <c r="F99" s="32">
        <v>-32035</v>
      </c>
      <c r="H99" s="42">
        <f t="shared" si="6"/>
        <v>7.33</v>
      </c>
      <c r="I99" s="42">
        <f t="shared" si="7"/>
        <v>38.05</v>
      </c>
      <c r="J99" s="42">
        <f ca="1" t="shared" si="8"/>
        <v>55.23</v>
      </c>
    </row>
    <row r="100" spans="1:10" ht="11.25" customHeight="1">
      <c r="A100" s="21" t="s">
        <v>87</v>
      </c>
      <c r="B100" s="32">
        <v>-2402</v>
      </c>
      <c r="C100" s="32">
        <v>-3085</v>
      </c>
      <c r="D100" s="32">
        <v>-3969</v>
      </c>
      <c r="E100" s="32">
        <v>-1297</v>
      </c>
      <c r="F100" s="32">
        <v>-1521</v>
      </c>
      <c r="H100" s="42">
        <f t="shared" si="6"/>
        <v>17.27</v>
      </c>
      <c r="I100" s="42">
        <f t="shared" si="7"/>
        <v>-36.68</v>
      </c>
      <c r="J100" s="42">
        <f ca="1" t="shared" si="8"/>
        <v>-50.7</v>
      </c>
    </row>
    <row r="101" spans="1:10" ht="11.25" customHeight="1">
      <c r="A101" s="19" t="s">
        <v>88</v>
      </c>
      <c r="B101" s="32">
        <v>8827</v>
      </c>
      <c r="C101" s="32">
        <v>10448</v>
      </c>
      <c r="D101" s="32">
        <v>12545</v>
      </c>
      <c r="E101" s="32">
        <v>9938</v>
      </c>
      <c r="F101" s="32">
        <v>10103</v>
      </c>
      <c r="H101" s="42">
        <f t="shared" si="6"/>
        <v>1.66</v>
      </c>
      <c r="I101" s="42">
        <f t="shared" si="7"/>
        <v>14.46</v>
      </c>
      <c r="J101" s="42">
        <f ca="1" t="shared" si="8"/>
        <v>-3.3</v>
      </c>
    </row>
    <row r="102" spans="1:10" ht="11.25" customHeight="1">
      <c r="A102" s="19" t="s">
        <v>89</v>
      </c>
      <c r="B102" s="32">
        <v>-1117</v>
      </c>
      <c r="C102" s="32">
        <v>-1163</v>
      </c>
      <c r="D102" s="32">
        <v>-1123</v>
      </c>
      <c r="E102" s="32">
        <v>-1132</v>
      </c>
      <c r="F102" s="32">
        <v>-1150</v>
      </c>
      <c r="H102" s="42">
        <f t="shared" si="6"/>
        <v>1.59</v>
      </c>
      <c r="I102" s="42">
        <f t="shared" si="7"/>
        <v>2.95</v>
      </c>
      <c r="J102" s="42">
        <f ca="1" t="shared" si="8"/>
        <v>-1.12</v>
      </c>
    </row>
    <row r="103" spans="1:10" ht="11.25" customHeight="1">
      <c r="A103" s="19" t="s">
        <v>90</v>
      </c>
      <c r="B103" s="32">
        <v>8411</v>
      </c>
      <c r="C103" s="32">
        <v>7709</v>
      </c>
      <c r="D103" s="32">
        <v>45</v>
      </c>
      <c r="E103" s="32">
        <v>2647</v>
      </c>
      <c r="F103" s="32">
        <v>6193</v>
      </c>
      <c r="H103" s="42">
        <f t="shared" si="6"/>
        <v>133.96</v>
      </c>
      <c r="I103" s="42">
        <f t="shared" si="7"/>
        <v>-26.37</v>
      </c>
      <c r="J103" s="42">
        <f ca="1" t="shared" si="8"/>
        <v>-19.67</v>
      </c>
    </row>
    <row r="104" spans="1:10" ht="11.25" customHeight="1">
      <c r="A104" s="19" t="s">
        <v>91</v>
      </c>
      <c r="B104" s="32">
        <v>46</v>
      </c>
      <c r="C104" s="32">
        <v>46</v>
      </c>
      <c r="D104" s="32">
        <v>144</v>
      </c>
      <c r="E104" s="32">
        <v>296</v>
      </c>
      <c r="F104" s="32">
        <v>0</v>
      </c>
      <c r="H104" s="42">
        <f t="shared" si="6"/>
        <v>-100</v>
      </c>
      <c r="I104" s="42">
        <f t="shared" si="7"/>
        <v>-100</v>
      </c>
      <c r="J104" s="42">
        <f ca="1" t="shared" si="8"/>
        <v>-100</v>
      </c>
    </row>
    <row r="105" spans="1:10" ht="13.5" customHeight="1">
      <c r="A105" s="20" t="s">
        <v>92</v>
      </c>
      <c r="B105" s="32">
        <v>1594</v>
      </c>
      <c r="C105" s="32">
        <v>3926</v>
      </c>
      <c r="D105" s="32">
        <v>1348</v>
      </c>
      <c r="E105" s="32">
        <v>1032</v>
      </c>
      <c r="F105" s="32">
        <v>158</v>
      </c>
      <c r="H105" s="42">
        <f t="shared" si="6"/>
        <v>-84.69</v>
      </c>
      <c r="I105" s="42">
        <f t="shared" si="7"/>
        <v>-90.09</v>
      </c>
      <c r="J105" s="42">
        <f ca="1" t="shared" si="8"/>
        <v>-95.98</v>
      </c>
    </row>
    <row r="106" spans="1:10" ht="13.5" customHeight="1">
      <c r="A106" s="20" t="s">
        <v>93</v>
      </c>
      <c r="B106" s="32">
        <v>35</v>
      </c>
      <c r="C106" s="32">
        <v>28</v>
      </c>
      <c r="D106" s="32">
        <v>21</v>
      </c>
      <c r="E106" s="32">
        <v>65</v>
      </c>
      <c r="F106" s="32">
        <v>134</v>
      </c>
      <c r="H106" s="42">
        <f t="shared" si="6"/>
        <v>106.15</v>
      </c>
      <c r="I106" s="42">
        <f t="shared" si="7"/>
        <v>282.86</v>
      </c>
      <c r="J106" s="42">
        <f ca="1" t="shared" si="8"/>
        <v>378.57</v>
      </c>
    </row>
    <row r="107" spans="1:10" ht="14.25" customHeight="1">
      <c r="A107" s="25" t="s">
        <v>94</v>
      </c>
      <c r="B107" s="33">
        <v>114069</v>
      </c>
      <c r="C107" s="33">
        <v>117958</v>
      </c>
      <c r="D107" s="33">
        <v>123824</v>
      </c>
      <c r="E107" s="33">
        <v>134298</v>
      </c>
      <c r="F107" s="33">
        <v>135675</v>
      </c>
      <c r="H107" s="43">
        <f t="shared" si="6"/>
        <v>1.03</v>
      </c>
      <c r="I107" s="43">
        <f t="shared" si="7"/>
        <v>18.94</v>
      </c>
      <c r="J107" s="43">
        <f ca="1" t="shared" si="8"/>
        <v>15.02</v>
      </c>
    </row>
    <row r="108" spans="1:10" ht="14.25" customHeight="1">
      <c r="A108" s="30" t="s">
        <v>95</v>
      </c>
      <c r="B108" s="35">
        <v>239356</v>
      </c>
      <c r="C108" s="35">
        <v>243628</v>
      </c>
      <c r="D108" s="35">
        <v>249836</v>
      </c>
      <c r="E108" s="35">
        <v>225144</v>
      </c>
      <c r="F108" s="35">
        <v>214335</v>
      </c>
      <c r="H108" s="44">
        <f t="shared" si="6"/>
        <v>-4.8</v>
      </c>
      <c r="I108" s="44">
        <f t="shared" si="7"/>
        <v>-10.45</v>
      </c>
      <c r="J108" s="44">
        <f ca="1" t="shared" si="8"/>
        <v>-12.02</v>
      </c>
    </row>
    <row r="109" spans="1:10" ht="13.5" customHeight="1">
      <c r="A109" s="36"/>
      <c r="B109" s="36"/>
      <c r="C109" s="36"/>
      <c r="D109" s="36"/>
      <c r="E109" s="36"/>
      <c r="F109" s="36"/>
      <c r="G109" s="36"/>
      <c r="H109" s="36"/>
      <c r="I109" s="36"/>
      <c r="J109" s="36"/>
    </row>
    <row r="110" spans="7:10" ht="16.5" customHeight="1">
      <c r="G110" s="1"/>
      <c r="H110" s="1"/>
      <c r="I110" s="1"/>
      <c r="J110" s="1"/>
    </row>
  </sheetData>
  <sheetProtection/>
  <mergeCells count="1">
    <mergeCell ref="A2:F2"/>
  </mergeCells>
  <printOptions/>
  <pageMargins left="0.5905511811023623" right="0.2755905511811024" top="0.3937007874015748" bottom="0.1968503937007874" header="0.3937007874015748" footer="0.3937007874015748"/>
  <pageSetup firstPageNumber="24" useFirstPageNumber="1" horizontalDpi="600" verticalDpi="600" orientation="portrait" paperSize="9" r:id="rId1"/>
  <headerFooter alignWithMargins="0">
    <oddFooter>&amp;L&amp;"Myriad Pro,Normal"&amp;8
Estadísticas de ESI&amp;C&amp;"Arial,Cursiva"_______________________________________________________________________________________
&amp;R&amp;"Arial,Cursiva"&amp;7
&amp;"Myriad Pro,Normal"&amp;8Evolución trimestral</oddFooter>
  </headerFooter>
  <rowBreaks count="1" manualBreakCount="1">
    <brk id="58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2019-10-09T11:17:30Z</dcterms:created>
  <dcterms:modified xsi:type="dcterms:W3CDTF">2020-12-02T08:46:10Z</dcterms:modified>
  <cp:category/>
  <cp:version/>
  <cp:contentType/>
  <cp:contentStatus/>
</cp:coreProperties>
</file>