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10845" activeTab="0"/>
  </bookViews>
  <sheets>
    <sheet name="E026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<sst xmlns="http://schemas.openxmlformats.org/spreadsheetml/2006/main" count="41" uniqueCount="22">
  <si>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% Variación en:</t>
  </si>
  <si>
    <t>Un trimestre</t>
  </si>
  <si>
    <t>Un año</t>
  </si>
  <si>
    <t>Lo que va de año</t>
  </si>
  <si>
    <t>NÚMERO DE CARTERAS</t>
  </si>
  <si>
    <t>Sociedades de valores</t>
  </si>
  <si>
    <t>Agencias de valores</t>
  </si>
  <si>
    <r>
      <t xml:space="preserve">PATRIMONIO GESTIONADO 
</t>
    </r>
    <r>
      <rPr>
        <sz val="8"/>
        <rFont val="Myriad Pro"/>
        <family val="2"/>
      </rPr>
      <t>(miles de euros)</t>
    </r>
  </si>
  <si>
    <t xml:space="preserve">1. Datos a final de período. </t>
  </si>
  <si>
    <t>CUADRO 5.6</t>
  </si>
  <si>
    <t>3. Incluye tanto la gestión directa como mediante acuerdos de delegación de gestión de activos de IIC residentes; así como gestión de IIC no residentes.</t>
  </si>
  <si>
    <t>4. Incluye el resto de clientes, tanto cubiertos como no cubiertos por el Fondo de Garantía de Inversiones, según establece el RD 948/2001, de 3 de agosto, sobre sistemas de indemnización de los inversores.</t>
  </si>
  <si>
    <r>
      <t>IIC</t>
    </r>
    <r>
      <rPr>
        <vertAlign val="superscript"/>
        <sz val="8"/>
        <rFont val="Myriad Pro"/>
        <family val="2"/>
      </rPr>
      <t>3</t>
    </r>
  </si>
  <si>
    <r>
      <t>Otras</t>
    </r>
    <r>
      <rPr>
        <vertAlign val="superscript"/>
        <sz val="8"/>
        <rFont val="Myriad Pro"/>
        <family val="2"/>
      </rPr>
      <t>4</t>
    </r>
  </si>
  <si>
    <r>
      <t>Total</t>
    </r>
    <r>
      <rPr>
        <vertAlign val="superscript"/>
        <sz val="8"/>
        <rFont val="Myriad Pro"/>
        <family val="2"/>
      </rPr>
      <t>2</t>
    </r>
  </si>
  <si>
    <t>Total carteras</t>
  </si>
  <si>
    <r>
      <t>Gestión de carteras. Número de carteras y patrimonio gestionado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</si>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</sst>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4999699890613556"/>
      </bottom>
    </border>
    <border>
      <left/>
      <right/>
      <top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6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10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1" fillId="3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40" borderId="1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35" fillId="0" borderId="16" applyNumberFormat="0" applyFill="0" applyAlignment="0" applyProtection="0"/>
    <xf numFmtId="0" fontId="44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91" applyFont="1" applyAlignment="1">
      <alignment/>
      <protection/>
    </xf>
    <xf numFmtId="0" fontId="45" fillId="0" borderId="18" xfId="91" applyFont="1" applyBorder="1" applyAlignment="1">
      <alignment vertical="top"/>
      <protection/>
    </xf>
    <xf numFmtId="0" fontId="3" fillId="0" borderId="18" xfId="91" applyFont="1" applyBorder="1" applyAlignment="1">
      <alignment horizontal="right" vertical="top"/>
      <protection/>
    </xf>
    <xf numFmtId="0" fontId="2" fillId="0" borderId="0" xfId="91" applyFont="1" applyAlignment="1">
      <alignment vertical="top"/>
      <protection/>
    </xf>
    <xf numFmtId="0" fontId="2" fillId="0" borderId="0" xfId="91" applyFont="1" applyBorder="1" applyAlignment="1">
      <alignment/>
      <protection/>
    </xf>
    <xf numFmtId="0" fontId="4" fillId="0" borderId="0" xfId="91" applyFont="1" applyBorder="1" applyAlignment="1">
      <alignment horizontal="right"/>
      <protection/>
    </xf>
    <xf numFmtId="0" fontId="4" fillId="0" borderId="19" xfId="0" applyFont="1" applyBorder="1" applyAlignment="1">
      <alignment wrapText="1"/>
    </xf>
    <xf numFmtId="0" fontId="3" fillId="0" borderId="0" xfId="91" applyFont="1" applyBorder="1" applyAlignment="1">
      <alignment/>
      <protection/>
    </xf>
    <xf numFmtId="0" fontId="5" fillId="0" borderId="18" xfId="91" applyFont="1" applyBorder="1" applyAlignment="1">
      <alignment horizontal="right" wrapText="1"/>
      <protection/>
    </xf>
    <xf numFmtId="0" fontId="5" fillId="0" borderId="0" xfId="91" applyFont="1" applyBorder="1" applyAlignment="1">
      <alignment horizontal="right" wrapText="1"/>
      <protection/>
    </xf>
    <xf numFmtId="0" fontId="3" fillId="0" borderId="20" xfId="90" applyFont="1" applyFill="1" applyBorder="1" applyAlignment="1">
      <alignment horizontal="center" wrapText="1"/>
      <protection/>
    </xf>
    <xf numFmtId="0" fontId="4" fillId="0" borderId="20" xfId="91" applyFont="1" applyBorder="1" applyAlignment="1">
      <alignment/>
      <protection/>
    </xf>
    <xf numFmtId="3" fontId="3" fillId="0" borderId="20" xfId="91" applyNumberFormat="1" applyFont="1" applyBorder="1" applyAlignment="1">
      <alignment horizontal="right" wrapText="1"/>
      <protection/>
    </xf>
    <xf numFmtId="3" fontId="3" fillId="0" borderId="0" xfId="91" applyNumberFormat="1" applyFont="1" applyBorder="1" applyAlignment="1">
      <alignment horizontal="right" wrapText="1"/>
      <protection/>
    </xf>
    <xf numFmtId="0" fontId="3" fillId="0" borderId="21" xfId="91" applyFont="1" applyBorder="1" applyAlignment="1">
      <alignment horizontal="left"/>
      <protection/>
    </xf>
    <xf numFmtId="3" fontId="3" fillId="0" borderId="22" xfId="93" applyNumberFormat="1" applyFont="1" applyBorder="1" applyAlignment="1">
      <alignment horizontal="right"/>
      <protection/>
    </xf>
    <xf numFmtId="3" fontId="3" fillId="0" borderId="0" xfId="93" applyNumberFormat="1" applyFont="1" applyBorder="1" applyAlignment="1">
      <alignment horizontal="right"/>
      <protection/>
    </xf>
    <xf numFmtId="0" fontId="3" fillId="0" borderId="21" xfId="91" applyFont="1" applyBorder="1" applyAlignment="1">
      <alignment horizontal="left" indent="1"/>
      <protection/>
    </xf>
    <xf numFmtId="0" fontId="3" fillId="0" borderId="23" xfId="91" applyFont="1" applyBorder="1" applyAlignment="1">
      <alignment horizontal="left" indent="2"/>
      <protection/>
    </xf>
    <xf numFmtId="0" fontId="3" fillId="0" borderId="23" xfId="91" applyFont="1" applyBorder="1" applyAlignment="1">
      <alignment horizontal="left"/>
      <protection/>
    </xf>
    <xf numFmtId="0" fontId="4" fillId="0" borderId="19" xfId="91" applyFont="1" applyBorder="1" applyAlignment="1">
      <alignment wrapText="1"/>
      <protection/>
    </xf>
    <xf numFmtId="3" fontId="3" fillId="0" borderId="24" xfId="91" applyNumberFormat="1" applyFont="1" applyBorder="1" applyAlignment="1">
      <alignment horizontal="right" wrapText="1"/>
      <protection/>
    </xf>
    <xf numFmtId="0" fontId="8" fillId="0" borderId="0" xfId="91" applyFont="1" applyAlignment="1">
      <alignment/>
      <protection/>
    </xf>
    <xf numFmtId="0" fontId="8" fillId="0" borderId="0" xfId="91" applyFont="1" applyBorder="1" applyAlignment="1">
      <alignment/>
      <protection/>
    </xf>
    <xf numFmtId="3" fontId="2" fillId="0" borderId="0" xfId="91" applyNumberFormat="1" applyFont="1" applyAlignment="1">
      <alignment/>
      <protection/>
    </xf>
    <xf numFmtId="2" fontId="3" fillId="0" borderId="22" xfId="93" applyNumberFormat="1" applyFont="1" applyBorder="1" applyAlignment="1">
      <alignment horizontal="right"/>
      <protection/>
    </xf>
    <xf numFmtId="2" fontId="3" fillId="0" borderId="24" xfId="91" applyNumberFormat="1" applyFont="1" applyBorder="1" applyAlignment="1">
      <alignment horizontal="right" wrapText="1"/>
      <protection/>
    </xf>
    <xf numFmtId="0" fontId="8" fillId="0" borderId="0" xfId="88" applyFont="1" applyBorder="1" applyAlignment="1">
      <alignment horizontal="left" wrapText="1"/>
      <protection/>
    </xf>
    <xf numFmtId="0" fontId="45" fillId="0" borderId="18" xfId="91" applyFont="1" applyBorder="1" applyAlignment="1">
      <alignment vertical="top"/>
      <protection/>
    </xf>
    <xf numFmtId="0" fontId="3" fillId="0" borderId="19" xfId="90" applyFont="1" applyFill="1" applyBorder="1" applyAlignment="1">
      <alignment horizontal="left"/>
      <protection/>
    </xf>
    <xf numFmtId="0" fontId="8" fillId="0" borderId="18" xfId="92" applyFont="1" applyBorder="1" applyAlignment="1">
      <alignment horizontal="left" wrapText="1"/>
      <protection/>
    </xf>
    <xf numFmtId="0" fontId="8" fillId="0" borderId="0" xfId="92" applyFont="1" applyBorder="1" applyAlignment="1">
      <alignment horizontal="left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 2" xfId="87"/>
    <cellStyle name="Normal 2 2" xfId="88"/>
    <cellStyle name="Normal 3" xfId="89"/>
    <cellStyle name="Normal_Cuadro 1.2" xfId="90"/>
    <cellStyle name="Normal_Cuadros ESIS (III-2008)_finales" xfId="91"/>
    <cellStyle name="Normal_Gest.Carteras (II-09)" xfId="92"/>
    <cellStyle name="Normal_SEPTIEMBRE 2008 (26-11-08)" xfId="93"/>
    <cellStyle name="Notas" xfId="94"/>
    <cellStyle name="Note" xfId="95"/>
    <cellStyle name="Output" xfId="96"/>
    <cellStyle name="Percent" xfId="97"/>
    <cellStyle name="Porcentaje 2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27.7109375" style="1" customWidth="1"/>
    <col min="2" max="6" width="9.7109375" style="1" customWidth="1"/>
    <col min="7" max="7" width="0.42578125" style="1" customWidth="1"/>
    <col min="8" max="10" width="6.57421875" style="1" customWidth="1"/>
    <col min="11" max="11" width="11.57421875" style="1" customWidth="1"/>
    <col min="12" max="16384" width="8.8515625" style="1" customWidth="1"/>
  </cols>
  <sheetData>
    <row r="1" ht="14.25" customHeight="1"/>
    <row r="2" ht="14.25" customHeight="1"/>
    <row r="3" spans="1:10" s="4" customFormat="1" ht="28.5" customHeight="1">
      <c r="A3" s="29" t="s">
        <v>16</v>
      </c>
      <c r="B3" s="29"/>
      <c r="C3" s="29"/>
      <c r="D3" s="29"/>
      <c r="E3" s="29"/>
      <c r="F3" s="2"/>
      <c r="G3" s="2"/>
      <c r="H3" s="2"/>
      <c r="I3" s="2"/>
      <c r="J3" s="3" t="s">
        <v>9</v>
      </c>
    </row>
    <row r="4" spans="1:10" ht="13.5" customHeight="1">
      <c r="A4" s="5"/>
      <c r="B4" s="6">
        <v>2023</v>
      </c>
      <c r="C4" s="6"/>
      <c r="D4" s="6"/>
      <c r="E4" s="6"/>
      <c r="F4" s="7">
        <v>2024</v>
      </c>
      <c r="G4" s="6"/>
      <c r="H4" s="30" t="s">
        <v>0</v>
      </c>
      <c r="I4" s="30"/>
      <c r="J4" s="30"/>
    </row>
    <row r="5" spans="1:10" ht="24.75" customHeight="1">
      <c r="A5" s="8"/>
      <c r="B5" s="9" t="s">
        <v>18</v>
      </c>
      <c r="C5" s="9" t="s">
        <v>19</v>
      </c>
      <c r="D5" s="9" t="s">
        <v>20</v>
      </c>
      <c r="E5" s="9" t="s">
        <v>21</v>
      </c>
      <c r="F5" s="9" t="s">
        <v>18</v>
      </c>
      <c r="G5" s="10"/>
      <c r="H5" s="11" t="s">
        <v>1</v>
      </c>
      <c r="I5" s="11" t="s">
        <v>2</v>
      </c>
      <c r="J5" s="11" t="s">
        <v>3</v>
      </c>
    </row>
    <row r="6" spans="1:10" ht="13.5" customHeight="1">
      <c r="A6" s="12" t="s">
        <v>4</v>
      </c>
      <c r="B6" s="13"/>
      <c r="C6" s="13"/>
      <c r="D6" s="13"/>
      <c r="E6" s="13"/>
      <c r="F6" s="13"/>
      <c r="G6" s="14"/>
      <c r="H6" s="11"/>
      <c r="I6" s="11"/>
      <c r="J6" s="11"/>
    </row>
    <row r="7" spans="1:10" ht="12" customHeight="1">
      <c r="A7" s="20" t="s">
        <v>14</v>
      </c>
      <c r="B7" s="16"/>
      <c r="C7" s="16"/>
      <c r="D7" s="16"/>
      <c r="E7" s="16"/>
      <c r="F7" s="16"/>
      <c r="G7" s="17"/>
      <c r="H7" s="26"/>
      <c r="I7" s="26"/>
      <c r="J7" s="26"/>
    </row>
    <row r="8" spans="1:10" ht="12" customHeight="1">
      <c r="A8" s="18" t="s">
        <v>15</v>
      </c>
      <c r="B8" s="16">
        <v>107445</v>
      </c>
      <c r="C8" s="16">
        <v>109790</v>
      </c>
      <c r="D8" s="16">
        <v>112876</v>
      </c>
      <c r="E8" s="16">
        <v>113597</v>
      </c>
      <c r="F8" s="16">
        <v>119924</v>
      </c>
      <c r="G8" s="17"/>
      <c r="H8" s="26">
        <f>IF(ISERROR($F8/$E8),"-",IF($F8/$E8&lt;0,"-",ROUND(($F8-$E8)/$E8*100,2)))</f>
        <v>5.57</v>
      </c>
      <c r="I8" s="26">
        <f>IF(ISERROR($F8/$B8),"-",IF($F8/$B8&lt;0,"-",ROUND(($F8-$B8)/$B8*100,2)))</f>
        <v>11.61</v>
      </c>
      <c r="J8" s="26">
        <f ca="1">IF(ISERROR($F8/OFFSET($A8,0,MATCH("IV",$B$5:$E$5,0))),"-",IF($F8/OFFSET($A8,0,MATCH("IV",$B$5:$E$5,0))&lt;0,"-",ROUND(100*($F8/OFFSET($A8,0,MATCH("IV",$B$5:$E$5,0))-1),2)))</f>
        <v>5.57</v>
      </c>
    </row>
    <row r="9" spans="1:10" ht="12" customHeight="1">
      <c r="A9" s="19" t="s">
        <v>12</v>
      </c>
      <c r="B9" s="16">
        <v>70</v>
      </c>
      <c r="C9" s="16">
        <v>72</v>
      </c>
      <c r="D9" s="16">
        <v>67</v>
      </c>
      <c r="E9" s="16">
        <v>69</v>
      </c>
      <c r="F9" s="16">
        <v>71</v>
      </c>
      <c r="G9" s="17"/>
      <c r="H9" s="26">
        <f>IF(ISERROR($F9/$E9),"-",IF($F9/$E9&lt;0,"-",ROUND(($F9-$E9)/$E9*100,2)))</f>
        <v>2.9</v>
      </c>
      <c r="I9" s="26">
        <f>IF(ISERROR($F9/$B9),"-",IF($F9/$B9&lt;0,"-",ROUND(($F9-$B9)/$B9*100,2)))</f>
        <v>1.43</v>
      </c>
      <c r="J9" s="26">
        <f ca="1">IF(ISERROR($F9/OFFSET($A9,0,MATCH("IV",$B$5:$E$5,0))),"-",IF($F9/OFFSET($A9,0,MATCH("IV",$B$5:$E$5,0))&lt;0,"-",ROUND(100*($F9/OFFSET($A9,0,MATCH("IV",$B$5:$E$5,0))-1),2)))</f>
        <v>2.9</v>
      </c>
    </row>
    <row r="10" spans="1:10" ht="12" customHeight="1">
      <c r="A10" s="19" t="s">
        <v>13</v>
      </c>
      <c r="B10" s="16">
        <v>107375</v>
      </c>
      <c r="C10" s="16">
        <v>109718</v>
      </c>
      <c r="D10" s="16">
        <v>112809</v>
      </c>
      <c r="E10" s="16">
        <v>113528</v>
      </c>
      <c r="F10" s="16">
        <v>119853</v>
      </c>
      <c r="G10" s="17"/>
      <c r="H10" s="26">
        <f>IF(ISERROR($F10/$E10),"-",IF($F10/$E10&lt;0,"-",ROUND(($F10-$E10)/$E10*100,2)))</f>
        <v>5.57</v>
      </c>
      <c r="I10" s="26">
        <f>IF(ISERROR($F10/$B10),"-",IF($F10/$B10&lt;0,"-",ROUND(($F10-$B10)/$B10*100,2)))</f>
        <v>11.62</v>
      </c>
      <c r="J10" s="26">
        <f ca="1">IF(ISERROR($F10/OFFSET($A10,0,MATCH("IV",$B$5:$E$5,0))),"-",IF($F10/OFFSET($A10,0,MATCH("IV",$B$5:$E$5,0))&lt;0,"-",ROUND(100*($F10/OFFSET($A10,0,MATCH("IV",$B$5:$E$5,0))-1),2)))</f>
        <v>5.57</v>
      </c>
    </row>
    <row r="11" spans="1:10" ht="12" customHeight="1">
      <c r="A11" s="15" t="s">
        <v>5</v>
      </c>
      <c r="B11" s="16"/>
      <c r="C11" s="16"/>
      <c r="D11" s="16"/>
      <c r="E11" s="16"/>
      <c r="F11" s="16"/>
      <c r="G11" s="17"/>
      <c r="H11" s="26"/>
      <c r="I11" s="26"/>
      <c r="J11" s="26"/>
    </row>
    <row r="12" spans="1:10" ht="12" customHeight="1">
      <c r="A12" s="18" t="s">
        <v>15</v>
      </c>
      <c r="B12" s="16">
        <v>21780</v>
      </c>
      <c r="C12" s="16">
        <v>21362</v>
      </c>
      <c r="D12" s="16">
        <v>20838</v>
      </c>
      <c r="E12" s="16">
        <v>19503</v>
      </c>
      <c r="F12" s="16">
        <v>18754</v>
      </c>
      <c r="G12" s="17"/>
      <c r="H12" s="26">
        <f>IF(ISERROR($F12/$E12),"-",IF($F12/$E12&lt;0,"-",ROUND(($F12-$E12)/$E12*100,2)))</f>
        <v>-3.84</v>
      </c>
      <c r="I12" s="26">
        <f>IF(ISERROR($F12/$B12),"-",IF($F12/$B12&lt;0,"-",ROUND(($F12-$B12)/$B12*100,2)))</f>
        <v>-13.89</v>
      </c>
      <c r="J12" s="26">
        <f ca="1">IF(ISERROR($F12/OFFSET($A12,0,MATCH("IV",$B$5:$E$5,0))),"-",IF($F12/OFFSET($A12,0,MATCH("IV",$B$5:$E$5,0))&lt;0,"-",ROUND(100*($F12/OFFSET($A12,0,MATCH("IV",$B$5:$E$5,0))-1),2)))</f>
        <v>-3.84</v>
      </c>
    </row>
    <row r="13" spans="1:10" ht="12" customHeight="1">
      <c r="A13" s="19" t="s">
        <v>12</v>
      </c>
      <c r="B13" s="16">
        <v>27</v>
      </c>
      <c r="C13" s="16">
        <v>24</v>
      </c>
      <c r="D13" s="16">
        <v>23</v>
      </c>
      <c r="E13" s="16">
        <v>24</v>
      </c>
      <c r="F13" s="16">
        <v>26</v>
      </c>
      <c r="G13" s="17"/>
      <c r="H13" s="26">
        <f>IF(ISERROR($F13/$E13),"-",IF($F13/$E13&lt;0,"-",ROUND(($F13-$E13)/$E13*100,2)))</f>
        <v>8.33</v>
      </c>
      <c r="I13" s="26">
        <f>IF(ISERROR($F13/$B13),"-",IF($F13/$B13&lt;0,"-",ROUND(($F13-$B13)/$B13*100,2)))</f>
        <v>-3.7</v>
      </c>
      <c r="J13" s="26">
        <f ca="1">IF(ISERROR($F13/OFFSET($A13,0,MATCH("IV",$B$5:$E$5,0))),"-",IF($F13/OFFSET($A13,0,MATCH("IV",$B$5:$E$5,0))&lt;0,"-",ROUND(100*($F13/OFFSET($A13,0,MATCH("IV",$B$5:$E$5,0))-1),2)))</f>
        <v>8.33</v>
      </c>
    </row>
    <row r="14" spans="1:10" ht="12" customHeight="1">
      <c r="A14" s="19" t="s">
        <v>13</v>
      </c>
      <c r="B14" s="16">
        <v>21753</v>
      </c>
      <c r="C14" s="16">
        <v>21338</v>
      </c>
      <c r="D14" s="16">
        <v>20815</v>
      </c>
      <c r="E14" s="16">
        <v>19479</v>
      </c>
      <c r="F14" s="16">
        <v>18728</v>
      </c>
      <c r="G14" s="17"/>
      <c r="H14" s="26">
        <f>IF(ISERROR($F14/$E14),"-",IF($F14/$E14&lt;0,"-",ROUND(($F14-$E14)/$E14*100,2)))</f>
        <v>-3.86</v>
      </c>
      <c r="I14" s="26">
        <f>IF(ISERROR($F14/$B14),"-",IF($F14/$B14&lt;0,"-",ROUND(($F14-$B14)/$B14*100,2)))</f>
        <v>-13.91</v>
      </c>
      <c r="J14" s="26">
        <f ca="1">IF(ISERROR($F14/OFFSET($A14,0,MATCH("IV",$B$5:$E$5,0))),"-",IF($F14/OFFSET($A14,0,MATCH("IV",$B$5:$E$5,0))&lt;0,"-",ROUND(100*($F14/OFFSET($A14,0,MATCH("IV",$B$5:$E$5,0))-1),2)))</f>
        <v>-3.86</v>
      </c>
    </row>
    <row r="15" spans="1:10" ht="12" customHeight="1">
      <c r="A15" s="20" t="s">
        <v>6</v>
      </c>
      <c r="B15" s="16"/>
      <c r="C15" s="16"/>
      <c r="D15" s="16"/>
      <c r="E15" s="16"/>
      <c r="F15" s="16"/>
      <c r="G15" s="17"/>
      <c r="H15" s="26"/>
      <c r="I15" s="26"/>
      <c r="J15" s="26"/>
    </row>
    <row r="16" spans="1:10" ht="12" customHeight="1">
      <c r="A16" s="18" t="s">
        <v>15</v>
      </c>
      <c r="B16" s="16">
        <v>85665</v>
      </c>
      <c r="C16" s="16">
        <v>88428</v>
      </c>
      <c r="D16" s="16">
        <v>92038</v>
      </c>
      <c r="E16" s="16">
        <v>94094</v>
      </c>
      <c r="F16" s="16">
        <v>101170</v>
      </c>
      <c r="G16" s="17"/>
      <c r="H16" s="26">
        <f>IF(ISERROR($F16/$E16),"-",IF($F16/$E16&lt;0,"-",ROUND(($F16-$E16)/$E16*100,2)))</f>
        <v>7.52</v>
      </c>
      <c r="I16" s="26">
        <f>IF(ISERROR($F16/$B16),"-",IF($F16/$B16&lt;0,"-",ROUND(($F16-$B16)/$B16*100,2)))</f>
        <v>18.1</v>
      </c>
      <c r="J16" s="26">
        <f ca="1">IF(ISERROR($F16/OFFSET($A16,0,MATCH("IV",$B$5:$E$5,0))),"-",IF($F16/OFFSET($A16,0,MATCH("IV",$B$5:$E$5,0))&lt;0,"-",ROUND(100*($F16/OFFSET($A16,0,MATCH("IV",$B$5:$E$5,0))-1),2)))</f>
        <v>7.52</v>
      </c>
    </row>
    <row r="17" spans="1:10" ht="12" customHeight="1">
      <c r="A17" s="19" t="s">
        <v>12</v>
      </c>
      <c r="B17" s="16">
        <v>43</v>
      </c>
      <c r="C17" s="16">
        <v>48</v>
      </c>
      <c r="D17" s="16">
        <v>44</v>
      </c>
      <c r="E17" s="16">
        <v>45</v>
      </c>
      <c r="F17" s="16">
        <v>45</v>
      </c>
      <c r="G17" s="17"/>
      <c r="H17" s="26">
        <f>IF(ISERROR($F17/$E17),"-",IF($F17/$E17&lt;0,"-",ROUND(($F17-$E17)/$E17*100,2)))</f>
        <v>0</v>
      </c>
      <c r="I17" s="26">
        <f>IF(ISERROR($F17/$B17),"-",IF($F17/$B17&lt;0,"-",ROUND(($F17-$B17)/$B17*100,2)))</f>
        <v>4.65</v>
      </c>
      <c r="J17" s="26">
        <f ca="1">IF(ISERROR($F17/OFFSET($A17,0,MATCH("IV",$B$5:$E$5,0))),"-",IF($F17/OFFSET($A17,0,MATCH("IV",$B$5:$E$5,0))&lt;0,"-",ROUND(100*($F17/OFFSET($A17,0,MATCH("IV",$B$5:$E$5,0))-1),2)))</f>
        <v>0</v>
      </c>
    </row>
    <row r="18" spans="1:10" ht="12" customHeight="1">
      <c r="A18" s="19" t="s">
        <v>13</v>
      </c>
      <c r="B18" s="16">
        <v>85622</v>
      </c>
      <c r="C18" s="16">
        <v>88380</v>
      </c>
      <c r="D18" s="16">
        <v>91994</v>
      </c>
      <c r="E18" s="16">
        <v>94049</v>
      </c>
      <c r="F18" s="16">
        <v>101125</v>
      </c>
      <c r="G18" s="17"/>
      <c r="H18" s="26">
        <f>IF(ISERROR($F18/$E18),"-",IF($F18/$E18&lt;0,"-",ROUND(($F18-$E18)/$E18*100,2)))</f>
        <v>7.52</v>
      </c>
      <c r="I18" s="26">
        <f>IF(ISERROR($F18/$B18),"-",IF($F18/$B18&lt;0,"-",ROUND(($F18-$B18)/$B18*100,2)))</f>
        <v>18.11</v>
      </c>
      <c r="J18" s="26">
        <f ca="1">IF(ISERROR($F18/OFFSET($A18,0,MATCH("IV",$B$5:$E$5,0))),"-",IF($F18/OFFSET($A18,0,MATCH("IV",$B$5:$E$5,0))&lt;0,"-",ROUND(100*($F18/OFFSET($A18,0,MATCH("IV",$B$5:$E$5,0))-1),2)))</f>
        <v>7.52</v>
      </c>
    </row>
    <row r="19" spans="1:10" ht="24.75" customHeight="1">
      <c r="A19" s="21" t="s">
        <v>7</v>
      </c>
      <c r="B19" s="22"/>
      <c r="C19" s="22"/>
      <c r="D19" s="22"/>
      <c r="E19" s="22"/>
      <c r="F19" s="22"/>
      <c r="G19" s="14"/>
      <c r="H19" s="27"/>
      <c r="I19" s="27"/>
      <c r="J19" s="27"/>
    </row>
    <row r="20" spans="1:10" ht="12" customHeight="1">
      <c r="A20" s="20" t="s">
        <v>14</v>
      </c>
      <c r="B20" s="16"/>
      <c r="C20" s="16"/>
      <c r="D20" s="16"/>
      <c r="E20" s="16"/>
      <c r="F20" s="16"/>
      <c r="G20" s="17"/>
      <c r="H20" s="26"/>
      <c r="I20" s="26"/>
      <c r="J20" s="26"/>
    </row>
    <row r="21" spans="1:10" ht="12" customHeight="1">
      <c r="A21" s="18" t="s">
        <v>15</v>
      </c>
      <c r="B21" s="16">
        <v>8836150</v>
      </c>
      <c r="C21" s="16">
        <v>9495573</v>
      </c>
      <c r="D21" s="16">
        <v>10009033</v>
      </c>
      <c r="E21" s="16">
        <v>10444200</v>
      </c>
      <c r="F21" s="16">
        <v>11163402</v>
      </c>
      <c r="G21" s="17"/>
      <c r="H21" s="26">
        <f>IF(ISERROR($F21/$E21),"-",IF($F21/$E21&lt;0,"-",ROUND(($F21-$E21)/$E21*100,2)))</f>
        <v>6.89</v>
      </c>
      <c r="I21" s="26">
        <f>IF(ISERROR($F21/$B21),"-",IF($F21/$B21&lt;0,"-",ROUND(($F21-$B21)/$B21*100,2)))</f>
        <v>26.34</v>
      </c>
      <c r="J21" s="26">
        <f ca="1">IF(ISERROR($F21/OFFSET($A21,0,MATCH("IV",$B$5:$E$5,0))),"-",IF($F21/OFFSET($A21,0,MATCH("IV",$B$5:$E$5,0))&lt;0,"-",ROUND(100*($F21/OFFSET($A21,0,MATCH("IV",$B$5:$E$5,0))-1),2)))</f>
        <v>6.89</v>
      </c>
    </row>
    <row r="22" spans="1:10" ht="12" customHeight="1">
      <c r="A22" s="19" t="s">
        <v>12</v>
      </c>
      <c r="B22" s="16">
        <v>1763401</v>
      </c>
      <c r="C22" s="16">
        <v>1910829</v>
      </c>
      <c r="D22" s="16">
        <v>2486663</v>
      </c>
      <c r="E22" s="16">
        <v>2565069</v>
      </c>
      <c r="F22" s="16">
        <v>2377317</v>
      </c>
      <c r="G22" s="17"/>
      <c r="H22" s="26">
        <f>IF(ISERROR($F22/$E22),"-",IF($F22/$E22&lt;0,"-",ROUND(($F22-$E22)/$E22*100,2)))</f>
        <v>-7.32</v>
      </c>
      <c r="I22" s="26">
        <f>IF(ISERROR($F22/$B22),"-",IF($F22/$B22&lt;0,"-",ROUND(($F22-$B22)/$B22*100,2)))</f>
        <v>34.81</v>
      </c>
      <c r="J22" s="26">
        <f ca="1">IF(ISERROR($F22/OFFSET($A22,0,MATCH("IV",$B$5:$E$5,0))),"-",IF($F22/OFFSET($A22,0,MATCH("IV",$B$5:$E$5,0))&lt;0,"-",ROUND(100*($F22/OFFSET($A22,0,MATCH("IV",$B$5:$E$5,0))-1),2)))</f>
        <v>-7.32</v>
      </c>
    </row>
    <row r="23" spans="1:10" ht="12" customHeight="1">
      <c r="A23" s="19" t="s">
        <v>13</v>
      </c>
      <c r="B23" s="16">
        <v>7072749</v>
      </c>
      <c r="C23" s="16">
        <v>7584744</v>
      </c>
      <c r="D23" s="16">
        <v>7522370</v>
      </c>
      <c r="E23" s="16">
        <v>7879131</v>
      </c>
      <c r="F23" s="16">
        <v>8786085</v>
      </c>
      <c r="G23" s="16"/>
      <c r="H23" s="26">
        <f>IF(ISERROR($F23/$E23),"-",IF($F23/$E23&lt;0,"-",ROUND(($F23-$E23)/$E23*100,2)))</f>
        <v>11.51</v>
      </c>
      <c r="I23" s="26">
        <f>IF(ISERROR($F23/$B23),"-",IF($F23/$B23&lt;0,"-",ROUND(($F23-$B23)/$B23*100,2)))</f>
        <v>24.22</v>
      </c>
      <c r="J23" s="26">
        <f ca="1">IF(ISERROR($F23/OFFSET($A23,0,MATCH("IV",$B$5:$E$5,0))),"-",IF($F23/OFFSET($A23,0,MATCH("IV",$B$5:$E$5,0))&lt;0,"-",ROUND(100*($F23/OFFSET($A23,0,MATCH("IV",$B$5:$E$5,0))-1),2)))</f>
        <v>11.51</v>
      </c>
    </row>
    <row r="24" spans="1:10" ht="12" customHeight="1">
      <c r="A24" s="15" t="s">
        <v>5</v>
      </c>
      <c r="B24" s="16"/>
      <c r="C24" s="16"/>
      <c r="D24" s="16"/>
      <c r="E24" s="16"/>
      <c r="F24" s="16"/>
      <c r="G24" s="17"/>
      <c r="H24" s="26"/>
      <c r="I24" s="26"/>
      <c r="J24" s="26"/>
    </row>
    <row r="25" spans="1:10" ht="12" customHeight="1">
      <c r="A25" s="18" t="s">
        <v>15</v>
      </c>
      <c r="B25" s="16">
        <v>3028061</v>
      </c>
      <c r="C25" s="16">
        <v>3160950</v>
      </c>
      <c r="D25" s="16">
        <v>3136431</v>
      </c>
      <c r="E25" s="16">
        <v>3207358</v>
      </c>
      <c r="F25" s="16">
        <v>3358927</v>
      </c>
      <c r="G25" s="17"/>
      <c r="H25" s="26">
        <f>IF(ISERROR($F25/$E25),"-",IF($F25/$E25&lt;0,"-",ROUND(($F25-$E25)/$E25*100,2)))</f>
        <v>4.73</v>
      </c>
      <c r="I25" s="26">
        <f>IF(ISERROR($F25/$B25),"-",IF($F25/$B25&lt;0,"-",ROUND(($F25-$B25)/$B25*100,2)))</f>
        <v>10.93</v>
      </c>
      <c r="J25" s="26">
        <f ca="1">IF(ISERROR($F25/OFFSET($A25,0,MATCH("IV",$B$5:$E$5,0))),"-",IF($F25/OFFSET($A25,0,MATCH("IV",$B$5:$E$5,0))&lt;0,"-",ROUND(100*($F25/OFFSET($A25,0,MATCH("IV",$B$5:$E$5,0))-1),2)))</f>
        <v>4.73</v>
      </c>
    </row>
    <row r="26" spans="1:10" ht="12" customHeight="1">
      <c r="A26" s="19" t="s">
        <v>12</v>
      </c>
      <c r="B26" s="16">
        <v>330085</v>
      </c>
      <c r="C26" s="16">
        <v>338712</v>
      </c>
      <c r="D26" s="16">
        <v>339821</v>
      </c>
      <c r="E26" s="16">
        <v>337662</v>
      </c>
      <c r="F26" s="16">
        <v>345793</v>
      </c>
      <c r="G26" s="17"/>
      <c r="H26" s="26">
        <f>IF(ISERROR($F26/$E26),"-",IF($F26/$E26&lt;0,"-",ROUND(($F26-$E26)/$E26*100,2)))</f>
        <v>2.41</v>
      </c>
      <c r="I26" s="26">
        <f>IF(ISERROR($F26/$B26),"-",IF($F26/$B26&lt;0,"-",ROUND(($F26-$B26)/$B26*100,2)))</f>
        <v>4.76</v>
      </c>
      <c r="J26" s="26">
        <f ca="1">IF(ISERROR($F26/OFFSET($A26,0,MATCH("IV",$B$5:$E$5,0))),"-",IF($F26/OFFSET($A26,0,MATCH("IV",$B$5:$E$5,0))&lt;0,"-",ROUND(100*($F26/OFFSET($A26,0,MATCH("IV",$B$5:$E$5,0))-1),2)))</f>
        <v>2.41</v>
      </c>
    </row>
    <row r="27" spans="1:10" ht="12" customHeight="1">
      <c r="A27" s="19" t="s">
        <v>13</v>
      </c>
      <c r="B27" s="16">
        <v>2697976</v>
      </c>
      <c r="C27" s="16">
        <v>2822238</v>
      </c>
      <c r="D27" s="16">
        <v>2796610</v>
      </c>
      <c r="E27" s="16">
        <v>2869696</v>
      </c>
      <c r="F27" s="16">
        <v>3013134</v>
      </c>
      <c r="G27" s="17"/>
      <c r="H27" s="26">
        <f>IF(ISERROR($F27/$E27),"-",IF($F27/$E27&lt;0,"-",ROUND(($F27-$E27)/$E27*100,2)))</f>
        <v>5</v>
      </c>
      <c r="I27" s="26">
        <f>IF(ISERROR($F27/$B27),"-",IF($F27/$B27&lt;0,"-",ROUND(($F27-$B27)/$B27*100,2)))</f>
        <v>11.68</v>
      </c>
      <c r="J27" s="26">
        <f ca="1">IF(ISERROR($F27/OFFSET($A27,0,MATCH("IV",$B$5:$E$5,0))),"-",IF($F27/OFFSET($A27,0,MATCH("IV",$B$5:$E$5,0))&lt;0,"-",ROUND(100*($F27/OFFSET($A27,0,MATCH("IV",$B$5:$E$5,0))-1),2)))</f>
        <v>5</v>
      </c>
    </row>
    <row r="28" spans="1:10" ht="12" customHeight="1">
      <c r="A28" s="20" t="s">
        <v>6</v>
      </c>
      <c r="B28" s="16"/>
      <c r="C28" s="16"/>
      <c r="D28" s="16"/>
      <c r="E28" s="16"/>
      <c r="F28" s="16"/>
      <c r="G28" s="17"/>
      <c r="H28" s="26"/>
      <c r="I28" s="26"/>
      <c r="J28" s="26"/>
    </row>
    <row r="29" spans="1:10" ht="12" customHeight="1">
      <c r="A29" s="18" t="s">
        <v>15</v>
      </c>
      <c r="B29" s="16">
        <v>5808089</v>
      </c>
      <c r="C29" s="16">
        <v>6334623</v>
      </c>
      <c r="D29" s="16">
        <v>6872602</v>
      </c>
      <c r="E29" s="16">
        <v>7236842</v>
      </c>
      <c r="F29" s="16">
        <v>7804475</v>
      </c>
      <c r="G29" s="17"/>
      <c r="H29" s="26">
        <f>IF(ISERROR($F29/$E29),"-",IF($F29/$E29&lt;0,"-",ROUND(($F29-$E29)/$E29*100,2)))</f>
        <v>7.84</v>
      </c>
      <c r="I29" s="26">
        <f>IF(ISERROR($F29/$B29),"-",IF($F29/$B29&lt;0,"-",ROUND(($F29-$B29)/$B29*100,2)))</f>
        <v>34.37</v>
      </c>
      <c r="J29" s="26">
        <f ca="1">IF(ISERROR($F29/OFFSET($A29,0,MATCH("IV",$B$5:$E$5,0))),"-",IF($F29/OFFSET($A29,0,MATCH("IV",$B$5:$E$5,0))&lt;0,"-",ROUND(100*($F29/OFFSET($A29,0,MATCH("IV",$B$5:$E$5,0))-1),2)))</f>
        <v>7.84</v>
      </c>
    </row>
    <row r="30" spans="1:10" ht="12" customHeight="1">
      <c r="A30" s="19" t="s">
        <v>12</v>
      </c>
      <c r="B30" s="16">
        <v>1433316</v>
      </c>
      <c r="C30" s="16">
        <v>1572117</v>
      </c>
      <c r="D30" s="16">
        <v>2146842</v>
      </c>
      <c r="E30" s="16">
        <v>2227407</v>
      </c>
      <c r="F30" s="16">
        <v>2031524</v>
      </c>
      <c r="G30" s="17"/>
      <c r="H30" s="26">
        <f>IF(ISERROR($F30/$E30),"-",IF($F30/$E30&lt;0,"-",ROUND(($F30-$E30)/$E30*100,2)))</f>
        <v>-8.79</v>
      </c>
      <c r="I30" s="26">
        <f>IF(ISERROR($F30/$B30),"-",IF($F30/$B30&lt;0,"-",ROUND(($F30-$B30)/$B30*100,2)))</f>
        <v>41.74</v>
      </c>
      <c r="J30" s="26">
        <f ca="1">IF(ISERROR($F30/OFFSET($A30,0,MATCH("IV",$B$5:$E$5,0))),"-",IF($F30/OFFSET($A30,0,MATCH("IV",$B$5:$E$5,0))&lt;0,"-",ROUND(100*($F30/OFFSET($A30,0,MATCH("IV",$B$5:$E$5,0))-1),2)))</f>
        <v>-8.79</v>
      </c>
    </row>
    <row r="31" spans="1:10" ht="12" customHeight="1">
      <c r="A31" s="19" t="s">
        <v>13</v>
      </c>
      <c r="B31" s="16">
        <v>4374773</v>
      </c>
      <c r="C31" s="16">
        <v>4762506</v>
      </c>
      <c r="D31" s="16">
        <v>4725760</v>
      </c>
      <c r="E31" s="16">
        <v>5009435</v>
      </c>
      <c r="F31" s="16">
        <v>5772951</v>
      </c>
      <c r="G31" s="17"/>
      <c r="H31" s="26">
        <f>IF(ISERROR($F31/$E31),"-",IF($F31/$E31&lt;0,"-",ROUND(($F31-$E31)/$E31*100,2)))</f>
        <v>15.24</v>
      </c>
      <c r="I31" s="26">
        <f>IF(ISERROR($F31/$B31),"-",IF($F31/$B31&lt;0,"-",ROUND(($F31-$B31)/$B31*100,2)))</f>
        <v>31.96</v>
      </c>
      <c r="J31" s="26">
        <f ca="1">IF(ISERROR($F31/OFFSET($A31,0,MATCH("IV",$B$5:$E$5,0))),"-",IF($F31/OFFSET($A31,0,MATCH("IV",$B$5:$E$5,0))&lt;0,"-",ROUND(100*($F31/OFFSET($A31,0,MATCH("IV",$B$5:$E$5,0))-1),2)))</f>
        <v>15.24</v>
      </c>
    </row>
    <row r="32" spans="1:10" s="23" customFormat="1" ht="13.5" customHeight="1">
      <c r="A32" s="31" t="s">
        <v>8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s="23" customFormat="1" ht="12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4" customFormat="1" ht="12" customHeight="1">
      <c r="A34" s="32" t="s">
        <v>10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2.5" customHeight="1">
      <c r="A35" s="28" t="s">
        <v>11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2:9" ht="13.5">
      <c r="B36" s="25"/>
      <c r="C36" s="25"/>
      <c r="D36" s="25"/>
      <c r="E36" s="25"/>
      <c r="F36" s="25"/>
      <c r="G36" s="25"/>
      <c r="H36" s="25"/>
      <c r="I36" s="25"/>
    </row>
    <row r="37" spans="2:9" ht="13.5">
      <c r="B37" s="25"/>
      <c r="C37" s="25"/>
      <c r="D37" s="25"/>
      <c r="E37" s="25"/>
      <c r="F37" s="25"/>
      <c r="G37" s="25"/>
      <c r="H37" s="25"/>
      <c r="I37" s="25"/>
    </row>
    <row r="38" spans="3:9" ht="13.5">
      <c r="C38" s="25"/>
      <c r="D38" s="25"/>
      <c r="E38" s="25"/>
      <c r="F38" s="25"/>
      <c r="G38" s="25"/>
      <c r="H38" s="25"/>
      <c r="I38" s="25"/>
    </row>
    <row r="39" spans="3:9" ht="13.5">
      <c r="C39" s="25"/>
      <c r="D39" s="25"/>
      <c r="E39" s="25"/>
      <c r="F39" s="25"/>
      <c r="G39" s="25"/>
      <c r="H39" s="25"/>
      <c r="I39" s="25"/>
    </row>
  </sheetData>
  <sheetProtection/>
  <mergeCells count="6">
    <mergeCell ref="A35:J35"/>
    <mergeCell ref="A3:E3"/>
    <mergeCell ref="H4:J4"/>
    <mergeCell ref="A32:J32"/>
    <mergeCell ref="A33:J33"/>
    <mergeCell ref="A34:J34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2019-10-10T08:17:30Z</dcterms:created>
  <dcterms:modified xsi:type="dcterms:W3CDTF">2024-06-14T13:14:37Z</dcterms:modified>
  <cp:category/>
  <cp:version/>
  <cp:contentType/>
  <cp:contentStatus/>
</cp:coreProperties>
</file>