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1530" windowWidth="15480" windowHeight="9975" activeTab="0"/>
  </bookViews>
  <sheets>
    <sheet name="INFORME Esp" sheetId="1" r:id="rId1"/>
    <sheet name="INFORME Ing" sheetId="2" r:id="rId2"/>
  </sheets>
  <externalReferences>
    <externalReference r:id="rId5"/>
    <externalReference r:id="rId6"/>
  </externalReferences>
  <definedNames>
    <definedName name="_xlnm.Print_Area" localSheetId="0">'INFORME Esp'!$A$1:$AC$237</definedName>
    <definedName name="_xlnm.Print_Area" localSheetId="1">'INFORME Ing'!$A$1:$AB$255</definedName>
    <definedName name="conversion">'[1]CNMV ING'!$I$14:$K$44</definedName>
  </definedNames>
  <calcPr fullCalcOnLoad="1"/>
</workbook>
</file>

<file path=xl/sharedStrings.xml><?xml version="1.0" encoding="utf-8"?>
<sst xmlns="http://schemas.openxmlformats.org/spreadsheetml/2006/main" count="475" uniqueCount="357">
  <si>
    <t xml:space="preserve">INFORME TRIMESTRAL BONOS DE TITULIZACIÓN </t>
  </si>
  <si>
    <t>BONOS TITULIZACIÓN DE ACTIVOS. PRINCIPAL</t>
  </si>
  <si>
    <t>DATOS</t>
  </si>
  <si>
    <t>Saldo anterior</t>
  </si>
  <si>
    <t>Fecha de determinación</t>
  </si>
  <si>
    <t>Amortizaciones</t>
  </si>
  <si>
    <t>Fecha de Pago de Cupón Actual</t>
  </si>
  <si>
    <t>Saldo actual</t>
  </si>
  <si>
    <t>Fecha de Pago de Cupón Anterior</t>
  </si>
  <si>
    <t>% sobre saldo inicial</t>
  </si>
  <si>
    <t xml:space="preserve">Número de días </t>
  </si>
  <si>
    <t>Amortización devengada no pagada</t>
  </si>
  <si>
    <t>Tipo de referencia (%)</t>
  </si>
  <si>
    <t>Próxima Fecha de Pago</t>
  </si>
  <si>
    <t>BONOS DE TITULIZACIÓN DE ACTIVOS. INTERESES</t>
  </si>
  <si>
    <t>VIDA RESIDUAL (AÑOS)</t>
  </si>
  <si>
    <t/>
  </si>
  <si>
    <t>INICIAL</t>
  </si>
  <si>
    <t>Intereses pagados Serie B</t>
  </si>
  <si>
    <t>Intereses pagados Serie C</t>
  </si>
  <si>
    <t>Intereses devengados no pagados</t>
  </si>
  <si>
    <t xml:space="preserve">INFORME TRIMESTRAL DERECHOS DE CREDITO </t>
  </si>
  <si>
    <t>DERECHOS DE CRÉDITO. PRINCIPAL</t>
  </si>
  <si>
    <t>Número de derechos de credíto</t>
  </si>
  <si>
    <t>LTV</t>
  </si>
  <si>
    <t>DERECHOS DE CRÉDITO. INTERESES</t>
  </si>
  <si>
    <t>Intereses cobrados en el trimestre</t>
  </si>
  <si>
    <t>Intereses devengados en el trimestre</t>
  </si>
  <si>
    <t>DERECHOS DE CRÉDITO EN MOROSIDAD</t>
  </si>
  <si>
    <t>HASTA 30 DÍAS</t>
  </si>
  <si>
    <t>30 A 60 DÍAS</t>
  </si>
  <si>
    <t>60 A 90 DÍAS</t>
  </si>
  <si>
    <t>90 A 180 DÍAS</t>
  </si>
  <si>
    <t>180 A 365 DÍAS</t>
  </si>
  <si>
    <t>365 A 547 DÍAS</t>
  </si>
  <si>
    <t>Principal</t>
  </si>
  <si>
    <t>Intereses</t>
  </si>
  <si>
    <t>Saldo de los derechos de credíto</t>
  </si>
  <si>
    <t>% sobre saldo de los derechos de crédito</t>
  </si>
  <si>
    <t>PRÉSTAMOS EN WRITE OFF</t>
  </si>
  <si>
    <t>Write Off acumulado Fecha Pago anterior</t>
  </si>
  <si>
    <t>Write Off trimestre</t>
  </si>
  <si>
    <t>Write Off acumulados actuales</t>
  </si>
  <si>
    <t>CONTENCIOSOS / JUDICIALES</t>
  </si>
  <si>
    <t>Diferencia</t>
  </si>
  <si>
    <t>ADJUDICADOS</t>
  </si>
  <si>
    <t>ESTADO DE ORIGEN Y APLICACIÓN DE FONDOS Y CUENTA DE TESORERÍA</t>
  </si>
  <si>
    <t>ORIGEN</t>
  </si>
  <si>
    <t>APLICACIÓN</t>
  </si>
  <si>
    <t>PRINCIPAL COBRADO</t>
  </si>
  <si>
    <t>GASTOS ORDINARIOS</t>
  </si>
  <si>
    <t xml:space="preserve">     Amortización derechos de crédito</t>
  </si>
  <si>
    <t>COMISION DE GESTION</t>
  </si>
  <si>
    <t>INTERESES COBRADOS</t>
  </si>
  <si>
    <t>PAGO SWAP</t>
  </si>
  <si>
    <t xml:space="preserve">     Intereses de derechos de crédito</t>
  </si>
  <si>
    <t>COBRO SWAP</t>
  </si>
  <si>
    <t xml:space="preserve">     Intereses de reinversión</t>
  </si>
  <si>
    <t>INGRESOS/GASTOS DE ADJUDICADOS</t>
  </si>
  <si>
    <t>OTROS</t>
  </si>
  <si>
    <t>ESTADO CUENTA DE TESORERÍA</t>
  </si>
  <si>
    <t>AMORTIZACION BONOS SERIE B</t>
  </si>
  <si>
    <t xml:space="preserve">FONDO DE RESERVA                                                      </t>
  </si>
  <si>
    <t>AMORTIZACION BONOS SERIE C</t>
  </si>
  <si>
    <t xml:space="preserve">     Saldo anterior</t>
  </si>
  <si>
    <t xml:space="preserve">     Utilizado en el período</t>
  </si>
  <si>
    <t xml:space="preserve">     Saldo actual</t>
  </si>
  <si>
    <t>RETENCIÓN A CUENTA DEL IRPF</t>
  </si>
  <si>
    <t>GASTOS EMISIÓN RETENIDOS</t>
  </si>
  <si>
    <t>COMISIÓN VARIABLE/INT.EXTR.SERIE F</t>
  </si>
  <si>
    <t>MEJORA CREDITICIA Y PRÉSTAMO SUBORDINADO</t>
  </si>
  <si>
    <t>MEJORA DE CRÉDITO</t>
  </si>
  <si>
    <t>CONCEPTOS</t>
  </si>
  <si>
    <t>EMISIÓN SUBORDINADA</t>
  </si>
  <si>
    <t>PRÉSTAMOS  SUBORDINADOS</t>
  </si>
  <si>
    <t xml:space="preserve">     Saldo vivo</t>
  </si>
  <si>
    <t xml:space="preserve">     Tipo de interés</t>
  </si>
  <si>
    <t>INFORMACIÓN RELATIVA A LOS TRIGGERS</t>
  </si>
  <si>
    <t>TRIGGERS FONDO DE RESERVA</t>
  </si>
  <si>
    <t>DEFINICIONES</t>
  </si>
  <si>
    <t>FECHA DE DETERMINACIÓN</t>
  </si>
  <si>
    <t>Será la fecha en que la Sociedad Gestora, en nombre del Fondo, realizará las cálculos necesarios para distribuir los fondos disponibles existentes a dicha fecha, de acuerdo con el orden de prelación de pagos descrito en el Folleto Informativo.
Todos los datos de los Activos Titulizados (Saldo Vivo DC's, tablas de morosidad, propiedades transitorias, datos estadísticos, etc.) están referidos a dicha fecha.</t>
  </si>
  <si>
    <t>WRITE OFF</t>
  </si>
  <si>
    <t>Préstamos con cuotas pendientes con antigüedad igual o superior a 12 ó 18 meses (según Folleto Informativo).</t>
  </si>
  <si>
    <t>PÉRDIDAS DE LA CARTERA</t>
  </si>
  <si>
    <t>Aquellos préstamos cuya deuda el Cedente considera que no va a recuperar (neto de recuperaciones).</t>
  </si>
  <si>
    <t>Bienes en el activo del Fondo como consecuencia de un proceso judicial o extrajudicial.</t>
  </si>
  <si>
    <t>CONTENCIOSO / JUDICIAL</t>
  </si>
  <si>
    <t>Préstamos sobre los que el Cedente va a iniciar acciones judiciales. Esta cantidad está incluida en el cuadro de morosidad.</t>
  </si>
  <si>
    <t>QUARTERLY BONDS PAYOUT REPORT</t>
  </si>
  <si>
    <t>BONDS. PRINCIPAL</t>
  </si>
  <si>
    <t>DATA</t>
  </si>
  <si>
    <t>Previous Balance</t>
  </si>
  <si>
    <t>Determination Date</t>
  </si>
  <si>
    <t>Principal Amortised</t>
  </si>
  <si>
    <t>Payment Date</t>
  </si>
  <si>
    <t>Outstanding Balance</t>
  </si>
  <si>
    <t>Last Payment Date</t>
  </si>
  <si>
    <t>% of Initial Balance</t>
  </si>
  <si>
    <t>Number of Days (Act/360)</t>
  </si>
  <si>
    <t>Principal Accrued and unpaid</t>
  </si>
  <si>
    <t>Reference Interest Rate (%)</t>
  </si>
  <si>
    <t>Next Payment Date</t>
  </si>
  <si>
    <t>INTEREST PAID</t>
  </si>
  <si>
    <t>RESIDUAL LIFE (YEARS)</t>
  </si>
  <si>
    <t>INITIAL</t>
  </si>
  <si>
    <t>CLASS B</t>
  </si>
  <si>
    <t>CLASS C</t>
  </si>
  <si>
    <t>Class B</t>
  </si>
  <si>
    <t>Class C</t>
  </si>
  <si>
    <t>Interest accrued and unpaid</t>
  </si>
  <si>
    <t>QUARTERLY COLLATERAL REPORT</t>
  </si>
  <si>
    <t xml:space="preserve">   PRINCIPAL</t>
  </si>
  <si>
    <t xml:space="preserve">Outstanding Balance </t>
  </si>
  <si>
    <t>Number of Credit Rights</t>
  </si>
  <si>
    <t xml:space="preserve">   INTEREST</t>
  </si>
  <si>
    <t>Interest received during relevant period</t>
  </si>
  <si>
    <t>Interest accrued during relevant period</t>
  </si>
  <si>
    <t xml:space="preserve">   PRINCIPAL BALANCE IN ARREARS</t>
  </si>
  <si>
    <t>UP to 30 DAYS</t>
  </si>
  <si>
    <t>30 to 60 DAYS</t>
  </si>
  <si>
    <t>60 to 90 DAYS</t>
  </si>
  <si>
    <t>90 to 180 DAYS</t>
  </si>
  <si>
    <t>180 to 365 DAYS</t>
  </si>
  <si>
    <t>365 to 547 DAYS</t>
  </si>
  <si>
    <t>Principal Balance in Arrears</t>
  </si>
  <si>
    <t>Interest accrued on Credit Rights´s in Arrears</t>
  </si>
  <si>
    <t>% of Outstanding Balance</t>
  </si>
  <si>
    <t xml:space="preserve">   WRITE OFF</t>
  </si>
  <si>
    <t>Cumulative WRITE OFF as of previous balance</t>
  </si>
  <si>
    <t>Difference in Actual Period</t>
  </si>
  <si>
    <t>Cumulative WRITE OFF up to date</t>
  </si>
  <si>
    <t>CONTENTIOUS</t>
  </si>
  <si>
    <t>Last balance</t>
  </si>
  <si>
    <t>Current balance</t>
  </si>
  <si>
    <t>TRANSITORY PROPERTIES</t>
  </si>
  <si>
    <t>QUARTERLY REPORT - ALLOCATION OF CASH</t>
  </si>
  <si>
    <t>TOTAL CASH RECEIVED END OF PERIOD</t>
  </si>
  <si>
    <t>TOTAL CASH PAID END OF PERIOD</t>
  </si>
  <si>
    <t>CASH RECEIVED - PRINCIPAL</t>
  </si>
  <si>
    <t>Ordinary Expenses</t>
  </si>
  <si>
    <t xml:space="preserve">     Amortisation of Credit Rights</t>
  </si>
  <si>
    <t>SGFT Fee</t>
  </si>
  <si>
    <t>CASH RECEIVED - INTEREST</t>
  </si>
  <si>
    <t>Swap Payment</t>
  </si>
  <si>
    <t xml:space="preserve">     Interest received from Credit Rights</t>
  </si>
  <si>
    <t>Swap Collection</t>
  </si>
  <si>
    <t xml:space="preserve">     Interest received under GIC</t>
  </si>
  <si>
    <t>INCOMES/EXPENSES OF TRANSTORY PROPERTIES</t>
  </si>
  <si>
    <t>Interest paid to Class B Bondholders</t>
  </si>
  <si>
    <t>OTHERS</t>
  </si>
  <si>
    <t>Interest paid to Class C Bondholders</t>
  </si>
  <si>
    <t>TREASURY ACCOUNT STATEMENT</t>
  </si>
  <si>
    <t>PRINCIPAL RESERVE FUND</t>
  </si>
  <si>
    <t xml:space="preserve">     Previous Balance</t>
  </si>
  <si>
    <t xml:space="preserve">     Period utilization</t>
  </si>
  <si>
    <t xml:space="preserve">     Outstanding Balance</t>
  </si>
  <si>
    <t>WITHHOLDING TAXES</t>
  </si>
  <si>
    <t>ISSUE EXPENSES WITHHELD</t>
  </si>
  <si>
    <t>CREDIT ENHACEMENT AND SUBORDINATED LOAN</t>
  </si>
  <si>
    <t>CREDIT ENHACEMENT</t>
  </si>
  <si>
    <t>CONCEPTS</t>
  </si>
  <si>
    <t>SUBORDINATED ISSUE</t>
  </si>
  <si>
    <t>SUBORDINATED LOANS</t>
  </si>
  <si>
    <t xml:space="preserve">     Total Outstanding Subordinated Loan </t>
  </si>
  <si>
    <t xml:space="preserve">     Interest Rate </t>
  </si>
  <si>
    <t>TRIGGERS OF THE MODEL</t>
  </si>
  <si>
    <t>DEFINITIONS</t>
  </si>
  <si>
    <t>DETERMINATION DATE</t>
  </si>
  <si>
    <t>Means the date in which the Gestora will carry out the necessary calculations, on behalf of the Fund, for the distribution of the available funds at this date, according with the Order of Priority of Payments.
All the information regarding the Assets (Outstading Balance of the Credit Rights, arrears' tables, transitory properties, stratiphication tables, etc.) are refered to this mentioned date.</t>
  </si>
  <si>
    <t>Those loans that at a given date are unpaid for a period equal or higher to 12 or 18 months (according to Prospectus) of arrears in due payments.</t>
  </si>
  <si>
    <t>NET LOSSES</t>
  </si>
  <si>
    <t>Those loans which the Originator considers that will not recover (net of recoveries).</t>
  </si>
  <si>
    <t>Those assets in the balance of the Fund as a consequence of a judicial or non-judicial process.</t>
  </si>
  <si>
    <t>CONTENTIOUS / JUDICIAL</t>
  </si>
  <si>
    <t>Loans in which the Originator will take legal actions. This amount is included in the bucket &gt; 180 days in arrears.</t>
  </si>
  <si>
    <t>enero</t>
  </si>
  <si>
    <t>febrero</t>
  </si>
  <si>
    <t>marzo</t>
  </si>
  <si>
    <t>abril</t>
  </si>
  <si>
    <t>mayo</t>
  </si>
  <si>
    <t>junio</t>
  </si>
  <si>
    <t>julio</t>
  </si>
  <si>
    <t>agosto</t>
  </si>
  <si>
    <t>septiembre</t>
  </si>
  <si>
    <t>octubre</t>
  </si>
  <si>
    <t>noviembre</t>
  </si>
  <si>
    <t>diciembre</t>
  </si>
  <si>
    <t>January</t>
  </si>
  <si>
    <t>February</t>
  </si>
  <si>
    <t>March</t>
  </si>
  <si>
    <t>April</t>
  </si>
  <si>
    <t>May</t>
  </si>
  <si>
    <t>June</t>
  </si>
  <si>
    <t>July</t>
  </si>
  <si>
    <t>August</t>
  </si>
  <si>
    <t>September</t>
  </si>
  <si>
    <t>October</t>
  </si>
  <si>
    <t>November</t>
  </si>
  <si>
    <t>December</t>
  </si>
  <si>
    <t>st</t>
  </si>
  <si>
    <t>snd</t>
  </si>
  <si>
    <t>th</t>
  </si>
  <si>
    <t>fst</t>
  </si>
  <si>
    <t>Interest deferred Class B Bondholders</t>
  </si>
  <si>
    <t>Interest deferred Class C Bondholders</t>
  </si>
  <si>
    <t>Repayment of Subordinated Loan (Reserve Fund)</t>
  </si>
  <si>
    <t>Swap wind up</t>
  </si>
  <si>
    <t>2. NEITHER 2.a), 2.b) NOR 2.c) SHALL OCCUR</t>
  </si>
  <si>
    <t>Intereses pagados Serie A</t>
  </si>
  <si>
    <t xml:space="preserve">SERIE A        </t>
  </si>
  <si>
    <t xml:space="preserve">SERIE B        </t>
  </si>
  <si>
    <t xml:space="preserve">SERIE C        </t>
  </si>
  <si>
    <t>INTERESES SERIE A</t>
  </si>
  <si>
    <t>INTERESES SERIE B</t>
  </si>
  <si>
    <t>INTERESES SERIE C</t>
  </si>
  <si>
    <t>AMORTIZACION BONOS SERIE A</t>
  </si>
  <si>
    <t>INTERESES POSTERGADOS SERIE B</t>
  </si>
  <si>
    <t>PAGO LIQUIDATIVO SWAP</t>
  </si>
  <si>
    <t>AMORTIZACION PTO SUB  FONDO DE RVA</t>
  </si>
  <si>
    <t>INTERESES PTO.SUBO.FONDO RVA</t>
  </si>
  <si>
    <t>COMISION ADMON BANESTO</t>
  </si>
  <si>
    <t xml:space="preserve">PRESTAMO SUBORDINADO FONDO RESERVA                                    </t>
  </si>
  <si>
    <t>CLASS A</t>
  </si>
  <si>
    <t>Class A</t>
  </si>
  <si>
    <t>Interest paid to Class A Bondholders</t>
  </si>
  <si>
    <t>Fixed fee in favour of Banesto</t>
  </si>
  <si>
    <t>INTERESES POSTERGADOS SERIE C</t>
  </si>
  <si>
    <t>Interest paid to Subordinated Loan (Reserve Fund)</t>
  </si>
  <si>
    <t>Variable Margin</t>
  </si>
  <si>
    <t>1. IMPORTE DOTACIÓN:</t>
  </si>
  <si>
    <t xml:space="preserve">   F.R. SERÁ EL MENOR DE:</t>
  </si>
  <si>
    <t xml:space="preserve">          1.a) IMPORTE RESERVA INICIAL</t>
  </si>
  <si>
    <t xml:space="preserve">          1.b) EL MAYOR DE:</t>
  </si>
  <si>
    <t>2. NO SE DEBE DAR NI 2.a), 2.b) NI 2.c)</t>
  </si>
  <si>
    <t xml:space="preserve">          2.a) F.R. EN FECHA PAGO ANTERIOR NO DOTADO INTEGRAMENTE</t>
  </si>
  <si>
    <t xml:space="preserve">          2.b) SALDO VIVO DC´s MOROSOS &gt;1,50% DC´s NO FALLIDOS</t>
  </si>
  <si>
    <t>INFORMACIÓN RELATIVA A LOS ESTADISTICOS</t>
  </si>
  <si>
    <t>LISTADO ESTADÍSTICO DE VALORES DE TASACIÓN SOBRE SALDOS VIVOS</t>
  </si>
  <si>
    <t>Intervalo (%)</t>
  </si>
  <si>
    <t>SALDO VIVO (MILES)</t>
  </si>
  <si>
    <t>%</t>
  </si>
  <si>
    <t>Nº PRÉSTAMOS</t>
  </si>
  <si>
    <t>resto de préstamos</t>
  </si>
  <si>
    <t>Máximo:</t>
  </si>
  <si>
    <t>Mínimo:</t>
  </si>
  <si>
    <t>Medio:</t>
  </si>
  <si>
    <t>PRÉSTAMOS</t>
  </si>
  <si>
    <t>CONCENTRACIÓN POR DEUDOR</t>
  </si>
  <si>
    <t>DEUDOR</t>
  </si>
  <si>
    <t xml:space="preserve">SALDO VIVO </t>
  </si>
  <si>
    <t>% SALDO VIVO</t>
  </si>
  <si>
    <t>1. CASH RESERVE:</t>
  </si>
  <si>
    <t xml:space="preserve">   R.F. SHALL BE THE LOWER</t>
  </si>
  <si>
    <t xml:space="preserve">          1.a) INITIAL CASH RESERVE</t>
  </si>
  <si>
    <t xml:space="preserve">          1.b) THE HIGHER OF:</t>
  </si>
  <si>
    <t xml:space="preserve">          2.a) R.F NOT PROVISIONED UP COMPLETELY</t>
  </si>
  <si>
    <t xml:space="preserve">          2.b) LOANS IN ARREARS &gt;1,50% LOANS WITHOUT WRITE-OFF</t>
  </si>
  <si>
    <t>LOAN TO VALUE STATISTICAL INFORMATION</t>
  </si>
  <si>
    <t>Interval (%)</t>
  </si>
  <si>
    <t>Maximum:</t>
  </si>
  <si>
    <t>Minimum:</t>
  </si>
  <si>
    <t>Average:</t>
  </si>
  <si>
    <t>DEBTOR</t>
  </si>
  <si>
    <t>Out Balance</t>
  </si>
  <si>
    <t>CONCENTRATION PER DEBTOR</t>
  </si>
  <si>
    <t>PERDIDAS DE LA CARTERA</t>
  </si>
  <si>
    <t>EMPRESAS BANESTO 2 FONDO DE TITULIZACION DE ACTIVOS</t>
  </si>
  <si>
    <t>AMORTIZACION PTO.SUBO.G.INICIALES</t>
  </si>
  <si>
    <t>INTERESES PTO.SUB.G. INICIALES</t>
  </si>
  <si>
    <t xml:space="preserve">PRESTAMO SUBORDINADO GASTOS INICIALES           </t>
  </si>
  <si>
    <t xml:space="preserve">             1.b.1) 15,00% SALDO VIVO BONOS</t>
  </si>
  <si>
    <t xml:space="preserve">             1.b.2) 3,75% SALDO INICAL BONOS</t>
  </si>
  <si>
    <t xml:space="preserve">          2.c) FECHA DE PAGO &lt; 24.06.2010</t>
  </si>
  <si>
    <t>SUBORDINATED LOAN INITIAL EXPENSES</t>
  </si>
  <si>
    <t xml:space="preserve">             1.b.1) 15,00% CURRENT BONDS OUTSTANDING</t>
  </si>
  <si>
    <t xml:space="preserve">             1.b.2) 3,75% INITIAL BONDS OUTSTANDING</t>
  </si>
  <si>
    <t xml:space="preserve">          2.c) PAYMENT DATE &lt; 06.24.2010</t>
  </si>
  <si>
    <t>1. LA SERIE B SE AMORTIZA SI:</t>
  </si>
  <si>
    <t xml:space="preserve">          1.a) SALDO SERIE B ≥ 10,60% SALDO SERIES A, B y C</t>
  </si>
  <si>
    <t xml:space="preserve">          1.b) DC´s MOROSOS &lt; 1,50% DC´s NO FALLIDOS</t>
  </si>
  <si>
    <t>2. LA SERIE C SE AMORTIZA SI:</t>
  </si>
  <si>
    <t xml:space="preserve">          2.a) SALDO SERIE C ≥ 6,00% SALDO SERIES A, B y C</t>
  </si>
  <si>
    <t xml:space="preserve">          2.b) DC´s MOROSOS &lt; 1,25% DC´s NO FALLIDOS</t>
  </si>
  <si>
    <t>3. PARA AMORTIZAR A PRORRATA LAS SERIES A1, A2, B,C  y/o D</t>
  </si>
  <si>
    <t xml:space="preserve">          3.a) F.R. DISPONIBLE &lt; F.R. REQUERIDO</t>
  </si>
  <si>
    <t xml:space="preserve">          3.b) SALDO VIVO DC´s &lt;10% SALDO INICIAL ACTIVOS</t>
  </si>
  <si>
    <t>TRIGGERS BONOS</t>
  </si>
  <si>
    <t>TRIGGERS RESERVE FUND</t>
  </si>
  <si>
    <t>1. PRINCIPAL REDEMTION OF SERIES B IF:</t>
  </si>
  <si>
    <t xml:space="preserve">          1.a) OUTSTANDING BALANCE SERIES B ≥ 10,60% OUTSTANDING BALANCE SERIES A to C</t>
  </si>
  <si>
    <t xml:space="preserve">          1.b) LOANS IN ARREARS &lt; 1,50% LOANS WITHOUT WRITE-OFFS</t>
  </si>
  <si>
    <t>2. PRINCIPAL REDEMPTION OF SERIES C IF:</t>
  </si>
  <si>
    <t xml:space="preserve">          2.a) OUTSTANDING BALANCE SERIES C ≥ 6,00% OUTSTANDING BALANCE SERIES A to C</t>
  </si>
  <si>
    <t xml:space="preserve">          2.b) LOANS IN ARREARS &lt; 1,25% LOANS WITHOUT WRITE-OFFS</t>
  </si>
  <si>
    <t>3. PRORRATA REDEMPTION FOR SERIES A1, A2, B,C  and/or D</t>
  </si>
  <si>
    <t xml:space="preserve">          3.a) R.F. FUNDED &lt; R.F. DUE</t>
  </si>
  <si>
    <t xml:space="preserve">          3.b) LOANS OUTSTANDING BALANCE &lt;10% INITIAL OUTSTANDING BALANCE</t>
  </si>
  <si>
    <t>BONDS TRIGGERS</t>
  </si>
  <si>
    <t>SUBORDINATED LOAN RESERVE FUND</t>
  </si>
  <si>
    <t>Interest paid to Subordinated Loan (Initial expenses)</t>
  </si>
  <si>
    <t>Repayment of Subordinated Loan (Initial expenses)</t>
  </si>
  <si>
    <t>Principal withholding Class A</t>
  </si>
  <si>
    <t>Principal withholding Class B</t>
  </si>
  <si>
    <t>Principal withholding Class C</t>
  </si>
  <si>
    <t>number loans</t>
  </si>
  <si>
    <t>Out Balance (M)</t>
  </si>
  <si>
    <t>Número derechos de credíto contenciosos</t>
  </si>
  <si>
    <t>Número derechos de credíto adjudicados</t>
  </si>
  <si>
    <t>Transitory properties CR's number</t>
  </si>
  <si>
    <t>Contentious properties CR's number</t>
  </si>
  <si>
    <t>HIPOTECARIOS</t>
  </si>
  <si>
    <t>-</t>
  </si>
  <si>
    <t>MORTGAGE</t>
  </si>
  <si>
    <t>rest of loans</t>
  </si>
  <si>
    <t>150.000.000 (7,50%)</t>
  </si>
  <si>
    <t>SE HA ALCANZADO ALGÚN NIVEL DE LOS TRIGGERS DEL FONDO DE RESERVA, POR TANTO EL</t>
  </si>
  <si>
    <t>FONDO DE RESERVA NO DECRECERÁ.</t>
  </si>
  <si>
    <t>SE HA ALCANZADO EL NIVEL DEL TRIGGER, POR TANTO LAS SERIES B y C NO SE AMORTIZARÁN</t>
  </si>
  <si>
    <t>January 18, 2010</t>
  </si>
  <si>
    <t>AT LEAST ONE CASH RESERVE TRIGGER HAS BEEN BREACHED, SO THE RESERVE FUND WILL NOT BE LOWERED</t>
  </si>
  <si>
    <t>TRIGGERS HAVE BEEN BREACHED, SO NEITHER SERIES B or C WILL AMORTISE</t>
  </si>
  <si>
    <t>USO DEL FONDO DE RESERVA</t>
  </si>
  <si>
    <t>Use of Reserve Fund</t>
  </si>
  <si>
    <t>TRIGGERS DIFERIMIENTO DE INTERESES</t>
  </si>
  <si>
    <t>INTEREST DEFERRAL TRIGGERS</t>
  </si>
  <si>
    <t>Cummulated Write-off loans &gt; 12,27% s/Initial DC Outstanding</t>
  </si>
  <si>
    <t>Cummulative Write-off loans</t>
  </si>
  <si>
    <t>12,27% s/ Initial DC Outstanding</t>
  </si>
  <si>
    <t>Series B Bonds</t>
  </si>
  <si>
    <t>Series C Bonds</t>
  </si>
  <si>
    <t>Cummulated Write-off loans &gt; 8,00% s/Initial DC Outstanding</t>
  </si>
  <si>
    <t>8,00% s/ Initial DC Outstanding</t>
  </si>
  <si>
    <t>142.229.089 (16,44%)</t>
  </si>
  <si>
    <t>SÍ</t>
  </si>
  <si>
    <t>NO</t>
  </si>
  <si>
    <t>SÍ (12,25%)</t>
  </si>
  <si>
    <t>SÍ (6,94%)</t>
  </si>
  <si>
    <t>Bonos de la Serie B</t>
  </si>
  <si>
    <t>Saldo vivo acumulado de los Préstamos Fallidos &gt; 12,27% s/Importe Inicial DC</t>
  </si>
  <si>
    <t>Préstamos Fallidos</t>
  </si>
  <si>
    <t>12,27% s/ Importe inicial DC</t>
  </si>
  <si>
    <t>No hay diferimiento de los Bonos de la Serie B</t>
  </si>
  <si>
    <t>Bonos de la Serie C</t>
  </si>
  <si>
    <t>Saldo vivo acumulado de los Préstamos Fallidos &gt; 8,00% s/Importe Inicial DC</t>
  </si>
  <si>
    <t>8,00% s/ Importe inicial DC</t>
  </si>
  <si>
    <t>No hay diferimiento de los Bonos de la Serie C</t>
  </si>
  <si>
    <t>0,00% - 10,00%</t>
  </si>
  <si>
    <t>10,01% - 20,00%</t>
  </si>
  <si>
    <t>20,01% - 30,00%</t>
  </si>
  <si>
    <t>30,01% - 40,00%</t>
  </si>
  <si>
    <t>40,01% - 50,00%</t>
  </si>
  <si>
    <t>50,01% - 60,00%</t>
  </si>
  <si>
    <t>60,01% - 70,00%</t>
  </si>
  <si>
    <t>70,01% - 80,00%</t>
  </si>
  <si>
    <t>80,01% - 90,00%</t>
  </si>
  <si>
    <t>90,01% - 100,00%</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</si>
</sst>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00_);\(#,##0.00\)"/>
    <numFmt numFmtId="173" formatCode="0.000%"/>
    <numFmt numFmtId="174" formatCode="_-* #,##0.00\ _P_t_a_-;\-* #,##0.00\ _P_t_a_-;_-* &quot;-&quot;\ _P_t_a_-;_-@_-"/>
    <numFmt numFmtId="175" formatCode="[$-C0A]d\ &quot;de&quot;\ mmmm\ &quot;de&quot;\ yyyy;@"/>
    <numFmt numFmtId="176" formatCode="[$-C0A]d\-mmm\-yy;@"/>
    <numFmt numFmtId="177" formatCode="_-* #,##0.00\ [$€-1]_-;\-* #,##0.00\ [$€-1]_-;_-* &quot;-&quot;??\ [$€-1]_-"/>
    <numFmt numFmtId="178" formatCode="#,##0_ ;\-#,##0\ "/>
    <numFmt numFmtId="179" formatCode="[$-C0A]d\-mmm\-yyyy;@"/>
    <numFmt numFmtId="180" formatCode="&quot;Fecha inicial: &quot;dd\ mm\ yyyy"/>
    <numFmt numFmtId="181" formatCode="&quot;Fecha actual: &quot;dd\ mm\ yyyy"/>
    <numFmt numFmtId="182" formatCode="&quot;TACP &quot;\ 0.00%"/>
    <numFmt numFmtId="183" formatCode="#,##0.00_ ;\-#,##0.00\ "/>
    <numFmt numFmtId="184" formatCode="&quot;Fecha  &quot;dd\ mm\ yyyy"/>
    <numFmt numFmtId="185" formatCode="#,##0.00_);\(#,##0.00\)\ &quot;€&quot;"/>
    <numFmt numFmtId="186" formatCode="#,##0.00\ [$€-1];[Red]\-#,##0.00\ [$€-1]"/>
    <numFmt numFmtId="187" formatCode="#,##0.00\ [$€-1]"/>
    <numFmt numFmtId="188" formatCode="[$-C0A]dddd\,\ dd&quot; de &quot;mmmm&quot; de &quot;yyyy"/>
    <numFmt numFmtId="189" formatCode="0.0%"/>
    <numFmt numFmtId="190" formatCode="0.0000%"/>
    <numFmt numFmtId="191" formatCode="#,##0.00_)&quot;€&quot;;\(#,##0.00\)\ &quot;€&quot;"/>
    <numFmt numFmtId="192" formatCode="#,##0.000\ [$€-1]"/>
    <numFmt numFmtId="193" formatCode="#,##0.0000\ [$€-1]"/>
    <numFmt numFmtId="194" formatCode="#,##0.00000\ [$€-1]"/>
    <numFmt numFmtId="195" formatCode="#,##0.000000\ [$€-1]"/>
    <numFmt numFmtId="196" formatCode="#,##0.0000000\ [$€-1]"/>
    <numFmt numFmtId="197" formatCode="&quot;Deudor &quot;\ ##"/>
    <numFmt numFmtId="198" formatCode="&quot;Debtor &quot;\ ##"/>
    <numFmt numFmtId="199" formatCode="#,##0.000_)&quot;€&quot;;\(#,##0.000\)\ &quot;€&quot;"/>
    <numFmt numFmtId="200" formatCode="#,##0.0000_)&quot;€&quot;;\(#,##0.0000\)\ &quot;€&quot;"/>
    <numFmt numFmtId="201" formatCode="#,##0.00000_)&quot;€&quot;;\(#,##0.00000\)\ &quot;€&quot;"/>
    <numFmt numFmtId="202" formatCode="#,##0.000000_)&quot;€&quot;;\(#,##0.000000\)\ &quot;€&quot;"/>
    <numFmt numFmtId="203" formatCode="#,##0.0000000_)&quot;€&quot;;\(#,##0.0000000\)\ &quot;€&quot;"/>
    <numFmt numFmtId="204" formatCode="#,##0.00000000_)&quot;€&quot;;\(#,##0.00000000\)\ &quot;€&quot;"/>
    <numFmt numFmtId="205" formatCode="#,##0.000000000_)&quot;€&quot;;\(#,##0.000000000\)\ &quot;€&quot;"/>
    <numFmt numFmtId="206" formatCode="#,##0.0000000000_)&quot;€&quot;;\(#,##0.0000000000\)\ &quot;€&quot;"/>
  </numFmts>
  <fonts count="32">
    <font>
      <sz val="10"/>
      <name val="Arial"/>
      <family val="0"/>
    </font>
    <font>
      <sz val="10"/>
      <color indexed="8"/>
      <name val="sansserif"/>
      <family val="0"/>
    </font>
    <font>
      <b/>
      <sz val="14"/>
      <color indexed="8"/>
      <name val="Arial"/>
      <family val="0"/>
    </font>
    <font>
      <b/>
      <sz val="11"/>
      <color indexed="8"/>
      <name val="Arial"/>
      <family val="0"/>
    </font>
    <font>
      <b/>
      <sz val="9"/>
      <color indexed="9"/>
      <name val="Arial"/>
      <family val="0"/>
    </font>
    <font>
      <sz val="8"/>
      <color indexed="8"/>
      <name val="Arial"/>
      <family val="0"/>
    </font>
    <font>
      <b/>
      <sz val="7"/>
      <color indexed="8"/>
      <name val="Courier New"/>
      <family val="0"/>
    </font>
    <font>
      <b/>
      <sz val="8"/>
      <color indexed="8"/>
      <name val="Arial"/>
      <family val="0"/>
    </font>
    <font>
      <sz val="7"/>
      <color indexed="8"/>
      <name val="Arial"/>
      <family val="0"/>
    </font>
    <font>
      <b/>
      <sz val="7"/>
      <color indexed="8"/>
      <name val="Arial"/>
      <family val="0"/>
    </font>
    <font>
      <b/>
      <u val="single"/>
      <sz val="8"/>
      <color indexed="8"/>
      <name val="Arial"/>
      <family val="0"/>
    </font>
    <font>
      <sz val="8"/>
      <name val="Arial"/>
      <family val="0"/>
    </font>
    <font>
      <u val="single"/>
      <sz val="10"/>
      <color indexed="12"/>
      <name val="Arial"/>
      <family val="0"/>
    </font>
    <font>
      <u val="single"/>
      <sz val="10"/>
      <color indexed="36"/>
      <name val="Arial"/>
      <family val="0"/>
    </font>
    <font>
      <sz val="10"/>
      <color indexed="8"/>
      <name val="ARIAL"/>
      <family val="0"/>
    </font>
    <font>
      <i/>
      <sz val="10"/>
      <name val="Arial"/>
      <family val="0"/>
    </font>
    <font>
      <sz val="8"/>
      <color indexed="8"/>
      <name val="sansserif"/>
      <family val="0"/>
    </font>
    <font>
      <sz val="9"/>
      <name val="Arial"/>
      <family val="2"/>
    </font>
    <font>
      <b/>
      <sz val="9"/>
      <color indexed="12"/>
      <name val="Arial"/>
      <family val="2"/>
    </font>
    <font>
      <b/>
      <sz val="10"/>
      <color indexed="8"/>
      <name val="sansserif"/>
      <family val="0"/>
    </font>
    <font>
      <b/>
      <sz val="9"/>
      <color indexed="8"/>
      <name val="sansserif"/>
      <family val="0"/>
    </font>
    <font>
      <sz val="9"/>
      <color indexed="8"/>
      <name val="sansserif"/>
      <family val="0"/>
    </font>
    <font>
      <b/>
      <sz val="10"/>
      <color indexed="9"/>
      <name val="sansserif"/>
      <family val="0"/>
    </font>
    <font>
      <b/>
      <sz val="9"/>
      <color indexed="9"/>
      <name val="sansserif"/>
      <family val="0"/>
    </font>
    <font>
      <b/>
      <sz val="11"/>
      <name val="Arial"/>
      <family val="2"/>
    </font>
    <font>
      <b/>
      <sz val="8"/>
      <color indexed="12"/>
      <name val="sansserif"/>
      <family val="0"/>
    </font>
    <font>
      <b/>
      <sz val="8"/>
      <color indexed="12"/>
      <name val="Arial"/>
      <family val="2"/>
    </font>
    <font>
      <b/>
      <sz val="9"/>
      <name val="sansserif"/>
      <family val="0"/>
    </font>
    <font>
      <sz val="9"/>
      <name val="sansserif"/>
      <family val="0"/>
    </font>
    <font>
      <b/>
      <sz val="9"/>
      <name val="Arial"/>
      <family val="2"/>
    </font>
    <font>
      <b/>
      <sz val="8"/>
      <color indexed="9"/>
      <name val="sansserif"/>
      <family val="0"/>
    </font>
    <font>
      <b/>
      <sz val="9"/>
      <color indexed="12"/>
      <name val="sansserif"/>
      <family val="0"/>
    </font>
  </fonts>
  <fills count="4">
    <fill>
      <patternFill/>
    </fill>
    <fill>
      <patternFill patternType="gray125"/>
    </fill>
    <fill>
      <patternFill patternType="solid">
        <fgColor indexed="9"/>
        <bgColor indexed="64"/>
      </patternFill>
    </fill>
    <fill>
      <patternFill patternType="solid">
        <fgColor indexed="10"/>
        <bgColor indexed="64"/>
      </patternFill>
    </fill>
  </fills>
  <borders count="47">
    <border>
      <left/>
      <right/>
      <top/>
      <bottom/>
      <diagonal/>
    </border>
    <border>
      <left style="medium"/>
      <right>
        <color indexed="63"/>
      </right>
      <top>
        <color indexed="63"/>
      </top>
      <bottom>
        <color indexed="63"/>
      </bottom>
    </border>
    <border>
      <left>
        <color indexed="63"/>
      </left>
      <right style="medium"/>
      <top>
        <color indexed="63"/>
      </top>
      <bottom style="medium">
        <color indexed="8"/>
      </bottom>
    </border>
    <border>
      <left>
        <color indexed="63"/>
      </left>
      <right>
        <color indexed="63"/>
      </right>
      <top>
        <color indexed="63"/>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color indexed="8"/>
      </top>
      <bottom>
        <color indexed="63"/>
      </bottom>
    </border>
    <border>
      <left style="medium"/>
      <right>
        <color indexed="63"/>
      </right>
      <top style="medium">
        <color indexed="8"/>
      </top>
      <bottom>
        <color indexed="63"/>
      </bottom>
    </border>
    <border>
      <left>
        <color indexed="63"/>
      </left>
      <right style="medium"/>
      <top style="medium">
        <color indexed="8"/>
      </top>
      <bottom style="medium">
        <color indexed="8"/>
      </bottom>
    </border>
    <border>
      <left style="medium"/>
      <right>
        <color indexed="63"/>
      </right>
      <top>
        <color indexed="63"/>
      </top>
      <bottom style="medium">
        <color indexed="8"/>
      </bottom>
    </border>
    <border>
      <left>
        <color indexed="63"/>
      </left>
      <right style="medium"/>
      <top style="medium">
        <color indexed="8"/>
      </top>
      <bottom>
        <color indexed="63"/>
      </bottom>
    </border>
    <border>
      <left style="medium"/>
      <right>
        <color indexed="63"/>
      </right>
      <top style="medium">
        <color indexed="8"/>
      </top>
      <bottom style="medium">
        <color indexed="8"/>
      </bottom>
    </border>
    <border>
      <left style="medium">
        <color indexed="8"/>
      </left>
      <right>
        <color indexed="63"/>
      </right>
      <top style="medium">
        <color indexed="8"/>
      </top>
      <bottom style="medium">
        <color indexed="8"/>
      </botto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border>
    <border>
      <left style="medium">
        <color indexed="8"/>
      </left>
      <right style="medium">
        <color indexed="8"/>
      </right>
      <top>
        <color indexed="63"/>
      </top>
      <bottom style="medium">
        <color indexed="8"/>
      </bottom>
    </border>
    <border>
      <left style="medium"/>
      <right style="medium">
        <color indexed="8"/>
      </right>
      <top style="medium"/>
      <bottom>
        <color indexed="63"/>
      </bottom>
    </border>
    <border>
      <left style="medium">
        <color indexed="8"/>
      </left>
      <right style="medium">
        <color indexed="8"/>
      </right>
      <top style="medium"/>
      <bottom>
        <color indexed="63"/>
      </bottom>
    </border>
    <border>
      <left style="medium">
        <color indexed="8"/>
      </left>
      <right style="medium"/>
      <top style="medium"/>
      <bottom>
        <color indexed="63"/>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color indexed="63"/>
      </right>
      <top style="medium"/>
      <bottom style="medium"/>
    </border>
    <border>
      <left style="medium">
        <color indexed="8"/>
      </left>
      <right>
        <color indexed="63"/>
      </right>
      <top style="medium"/>
      <bottom>
        <color indexed="63"/>
      </bottom>
    </border>
    <border>
      <left>
        <color indexed="8"/>
      </left>
      <right>
        <color indexed="63"/>
      </right>
      <top style="medium">
        <color indexed="8"/>
      </top>
      <bottom>
        <color indexed="8"/>
      </bottom>
    </border>
    <border>
      <left>
        <color indexed="63"/>
      </left>
      <right>
        <color indexed="63"/>
      </right>
      <top style="medium">
        <color indexed="8"/>
      </top>
      <bottom>
        <color indexed="8"/>
      </bottom>
    </border>
    <border>
      <left>
        <color indexed="63"/>
      </left>
      <right>
        <color indexed="8"/>
      </right>
      <top style="medium">
        <color indexed="8"/>
      </top>
      <botto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right style="medium">
        <color indexed="8"/>
      </right>
      <top style="medium">
        <color indexed="8"/>
      </top>
      <bottom style="medium">
        <color indexed="8"/>
      </bottom>
    </border>
    <border>
      <left style="medium">
        <color indexed="8"/>
      </left>
      <right style="medium"/>
      <top style="medium">
        <color indexed="8"/>
      </top>
      <bottom style="medium">
        <color indexed="8"/>
      </bottom>
    </border>
    <border>
      <left style="medium"/>
      <right>
        <color indexed="63"/>
      </right>
      <top style="medium"/>
      <bottom style="medium">
        <color indexed="8"/>
      </bottom>
    </border>
    <border>
      <left>
        <color indexed="63"/>
      </left>
      <right>
        <color indexed="63"/>
      </right>
      <top style="medium"/>
      <bottom style="medium">
        <color indexed="8"/>
      </bottom>
    </border>
    <border>
      <left>
        <color indexed="63"/>
      </left>
      <right style="medium"/>
      <top style="medium"/>
      <bottom style="medium">
        <color indexed="8"/>
      </bottom>
    </border>
  </borders>
  <cellStyleXfs count="23">
    <xf numFmtId="0" fontId="0"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4" fontId="1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6">
    <xf numFmtId="0" fontId="0" fillId="0" borderId="0" xfId="0" applyAlignment="1">
      <alignment/>
    </xf>
    <xf numFmtId="0" fontId="1" fillId="2" borderId="0" xfId="0" applyFont="1" applyBorder="1" applyAlignment="1">
      <alignment horizontal="left" vertical="top" wrapText="1"/>
    </xf>
    <xf numFmtId="0" fontId="1" fillId="0" borderId="1" xfId="0" applyFont="1" applyFill="1" applyBorder="1" applyAlignment="1">
      <alignment horizontal="left" vertical="top" wrapText="1"/>
    </xf>
    <xf numFmtId="0" fontId="0" fillId="0" borderId="0" xfId="0" applyFill="1" applyAlignment="1">
      <alignment/>
    </xf>
    <xf numFmtId="0" fontId="1" fillId="0" borderId="0"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2" borderId="0" xfId="0" applyFont="1" applyBorder="1" applyAlignment="1">
      <alignment vertical="top" wrapText="1"/>
    </xf>
    <xf numFmtId="0" fontId="5" fillId="2" borderId="3" xfId="0" applyFont="1" applyBorder="1" applyAlignment="1">
      <alignment horizontal="left" vertical="top" wrapText="1"/>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1" xfId="0" applyBorder="1" applyAlignment="1">
      <alignment/>
    </xf>
    <xf numFmtId="0" fontId="0" fillId="0" borderId="0"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17" fillId="0" borderId="0" xfId="0" applyFont="1" applyAlignment="1">
      <alignment/>
    </xf>
    <xf numFmtId="187" fontId="0" fillId="0" borderId="0" xfId="0" applyNumberFormat="1" applyAlignment="1">
      <alignment/>
    </xf>
    <xf numFmtId="0" fontId="5" fillId="2" borderId="0" xfId="0" applyFont="1" applyBorder="1" applyAlignment="1">
      <alignment horizontal="left" vertical="center" wrapText="1"/>
    </xf>
    <xf numFmtId="187" fontId="5" fillId="2" borderId="0" xfId="0" applyNumberFormat="1" applyFont="1" applyBorder="1" applyAlignment="1">
      <alignment horizontal="right" vertical="center" wrapText="1"/>
    </xf>
    <xf numFmtId="0" fontId="5" fillId="2" borderId="11" xfId="0" applyFont="1" applyBorder="1" applyAlignment="1">
      <alignment horizontal="left" vertical="center"/>
    </xf>
    <xf numFmtId="0" fontId="5" fillId="2" borderId="3" xfId="0" applyFont="1" applyBorder="1" applyAlignment="1">
      <alignment horizontal="left" vertical="center"/>
    </xf>
    <xf numFmtId="0" fontId="5" fillId="2" borderId="0" xfId="0" applyFont="1" applyBorder="1" applyAlignment="1">
      <alignment horizontal="left" vertical="center"/>
    </xf>
    <xf numFmtId="187" fontId="5" fillId="2" borderId="0" xfId="0" applyNumberFormat="1" applyFont="1" applyBorder="1" applyAlignment="1">
      <alignment horizontal="right" vertical="center"/>
    </xf>
    <xf numFmtId="187" fontId="5" fillId="2" borderId="11" xfId="0" applyNumberFormat="1" applyFont="1" applyBorder="1" applyAlignment="1">
      <alignment horizontal="right" vertical="center"/>
    </xf>
    <xf numFmtId="0" fontId="5" fillId="2" borderId="12" xfId="0" applyFont="1" applyBorder="1" applyAlignment="1">
      <alignment horizontal="left" vertical="center"/>
    </xf>
    <xf numFmtId="187" fontId="5" fillId="2" borderId="13" xfId="0" applyNumberFormat="1" applyFont="1" applyBorder="1" applyAlignment="1">
      <alignment horizontal="right" vertical="center"/>
    </xf>
    <xf numFmtId="0" fontId="5" fillId="2" borderId="14" xfId="0" applyFont="1" applyBorder="1" applyAlignment="1">
      <alignment horizontal="left" vertical="center"/>
    </xf>
    <xf numFmtId="187" fontId="5" fillId="2" borderId="15" xfId="0" applyNumberFormat="1" applyFont="1" applyBorder="1" applyAlignment="1">
      <alignment horizontal="right" vertical="center"/>
    </xf>
    <xf numFmtId="187" fontId="5" fillId="2" borderId="2" xfId="0" applyNumberFormat="1" applyFont="1" applyBorder="1" applyAlignment="1">
      <alignment horizontal="right" vertical="center"/>
    </xf>
    <xf numFmtId="0" fontId="0" fillId="0" borderId="12" xfId="0" applyBorder="1" applyAlignment="1">
      <alignment/>
    </xf>
    <xf numFmtId="0" fontId="5" fillId="2" borderId="16" xfId="0" applyFont="1" applyBorder="1" applyAlignment="1">
      <alignment horizontal="left" vertical="center"/>
    </xf>
    <xf numFmtId="0" fontId="17" fillId="0" borderId="9" xfId="0" applyFont="1" applyBorder="1" applyAlignment="1">
      <alignment/>
    </xf>
    <xf numFmtId="0" fontId="18" fillId="0" borderId="0" xfId="0" applyFont="1" applyAlignment="1">
      <alignment/>
    </xf>
    <xf numFmtId="44" fontId="5" fillId="2" borderId="0" xfId="0" applyNumberFormat="1" applyFont="1" applyBorder="1" applyAlignment="1">
      <alignment horizontal="right" vertical="center" wrapText="1"/>
    </xf>
    <xf numFmtId="0" fontId="5" fillId="2" borderId="0" xfId="0" applyFont="1" applyBorder="1" applyAlignment="1">
      <alignment horizontal="right" vertical="center" wrapText="1"/>
    </xf>
    <xf numFmtId="0" fontId="16" fillId="0" borderId="0" xfId="0" applyFont="1" applyFill="1" applyBorder="1" applyAlignment="1">
      <alignment horizontal="center" vertical="top" wrapText="1"/>
    </xf>
    <xf numFmtId="4" fontId="16" fillId="0" borderId="0" xfId="0" applyNumberFormat="1" applyFont="1" applyFill="1" applyBorder="1" applyAlignment="1">
      <alignment horizontal="center" vertical="top" wrapText="1"/>
    </xf>
    <xf numFmtId="0" fontId="5" fillId="2" borderId="17" xfId="0" applyFont="1" applyBorder="1" applyAlignment="1">
      <alignment horizontal="center" vertical="center" wrapText="1"/>
    </xf>
    <xf numFmtId="0" fontId="5" fillId="2" borderId="1" xfId="0" applyFont="1" applyBorder="1" applyAlignment="1">
      <alignment horizontal="left" vertical="center"/>
    </xf>
    <xf numFmtId="0" fontId="5" fillId="2" borderId="18" xfId="0" applyFont="1" applyBorder="1" applyAlignment="1">
      <alignment horizontal="left" vertical="center"/>
    </xf>
    <xf numFmtId="0" fontId="5" fillId="2" borderId="19" xfId="0" applyFont="1" applyBorder="1" applyAlignment="1">
      <alignment horizontal="left" vertical="center"/>
    </xf>
    <xf numFmtId="10" fontId="5" fillId="2" borderId="0" xfId="0" applyNumberFormat="1" applyFont="1" applyBorder="1" applyAlignment="1">
      <alignment horizontal="center" vertical="center" wrapText="1"/>
    </xf>
    <xf numFmtId="0" fontId="21" fillId="2" borderId="8" xfId="0" applyFont="1" applyBorder="1" applyAlignment="1">
      <alignment horizontal="left" vertical="top" wrapText="1"/>
    </xf>
    <xf numFmtId="0" fontId="21" fillId="2" borderId="9" xfId="0" applyFont="1" applyBorder="1" applyAlignment="1">
      <alignment horizontal="left" vertical="top" wrapText="1"/>
    </xf>
    <xf numFmtId="0" fontId="21" fillId="2" borderId="10" xfId="0" applyFont="1" applyBorder="1" applyAlignment="1">
      <alignment horizontal="left" vertical="top" wrapText="1"/>
    </xf>
    <xf numFmtId="0" fontId="1" fillId="2" borderId="0" xfId="0" applyFont="1" applyBorder="1" applyAlignment="1">
      <alignment horizontal="center" vertical="top" wrapText="1"/>
    </xf>
    <xf numFmtId="0" fontId="1" fillId="2" borderId="0" xfId="0" applyFont="1" applyBorder="1" applyAlignment="1">
      <alignment horizontal="center" vertical="top" wrapText="1"/>
    </xf>
    <xf numFmtId="0" fontId="21" fillId="2" borderId="0" xfId="0" applyFont="1" applyBorder="1" applyAlignment="1">
      <alignment horizontal="right" vertical="top" wrapText="1"/>
    </xf>
    <xf numFmtId="0" fontId="1" fillId="2" borderId="0" xfId="0" applyFont="1" applyBorder="1" applyAlignment="1">
      <alignment horizontal="center" vertical="top" wrapText="1"/>
    </xf>
    <xf numFmtId="0" fontId="22" fillId="3" borderId="18" xfId="0" applyFont="1" applyFill="1" applyBorder="1" applyAlignment="1">
      <alignment horizontal="center" vertical="top" wrapText="1"/>
    </xf>
    <xf numFmtId="0" fontId="22" fillId="3" borderId="19" xfId="0" applyFont="1" applyFill="1" applyBorder="1" applyAlignment="1">
      <alignment horizontal="left" vertical="top" wrapText="1"/>
    </xf>
    <xf numFmtId="0" fontId="22" fillId="3" borderId="19" xfId="0" applyFont="1" applyFill="1" applyBorder="1" applyAlignment="1">
      <alignment horizontal="center" vertical="top" wrapText="1"/>
    </xf>
    <xf numFmtId="0" fontId="1" fillId="2" borderId="4" xfId="0" applyFont="1" applyBorder="1" applyAlignment="1">
      <alignment horizontal="left" vertical="top" wrapText="1"/>
    </xf>
    <xf numFmtId="0" fontId="1" fillId="2" borderId="5" xfId="0" applyFont="1" applyBorder="1" applyAlignment="1">
      <alignment horizontal="left" vertical="top" wrapText="1"/>
    </xf>
    <xf numFmtId="0" fontId="1" fillId="2" borderId="6" xfId="0" applyFont="1" applyBorder="1" applyAlignment="1">
      <alignment horizontal="left" vertical="top" wrapText="1"/>
    </xf>
    <xf numFmtId="0" fontId="21" fillId="2" borderId="1" xfId="0" applyFont="1" applyBorder="1" applyAlignment="1">
      <alignment horizontal="center" vertical="top" wrapText="1"/>
    </xf>
    <xf numFmtId="0" fontId="1" fillId="2" borderId="8" xfId="0" applyFont="1" applyBorder="1" applyAlignment="1">
      <alignment horizontal="left" vertical="top" wrapText="1"/>
    </xf>
    <xf numFmtId="0" fontId="1" fillId="2" borderId="9" xfId="0" applyFont="1" applyBorder="1" applyAlignment="1">
      <alignment horizontal="left" vertical="top" wrapText="1"/>
    </xf>
    <xf numFmtId="0" fontId="1" fillId="2" borderId="1" xfId="0" applyFont="1" applyBorder="1" applyAlignment="1">
      <alignment horizontal="center" vertical="top" wrapText="1"/>
    </xf>
    <xf numFmtId="0" fontId="23" fillId="3" borderId="20" xfId="0" applyFont="1" applyFill="1" applyBorder="1" applyAlignment="1">
      <alignment horizontal="center" vertical="top" wrapText="1"/>
    </xf>
    <xf numFmtId="197" fontId="21" fillId="2" borderId="4" xfId="0" applyNumberFormat="1" applyFont="1" applyBorder="1" applyAlignment="1">
      <alignment horizontal="center" vertical="top" wrapText="1"/>
    </xf>
    <xf numFmtId="197" fontId="21" fillId="2" borderId="1" xfId="0" applyNumberFormat="1" applyFont="1" applyBorder="1" applyAlignment="1">
      <alignment horizontal="center" vertical="top" wrapText="1"/>
    </xf>
    <xf numFmtId="0" fontId="1" fillId="2" borderId="10" xfId="0" applyFont="1" applyBorder="1" applyAlignment="1">
      <alignment horizontal="left" vertical="top" wrapText="1"/>
    </xf>
    <xf numFmtId="0" fontId="17" fillId="0" borderId="7" xfId="0" applyFont="1" applyBorder="1" applyAlignment="1">
      <alignment/>
    </xf>
    <xf numFmtId="0" fontId="17" fillId="0" borderId="10" xfId="0" applyFont="1" applyBorder="1" applyAlignment="1">
      <alignment/>
    </xf>
    <xf numFmtId="0" fontId="1" fillId="2" borderId="8" xfId="0" applyFont="1" applyBorder="1" applyAlignment="1">
      <alignment horizontal="left" vertical="top"/>
    </xf>
    <xf numFmtId="0" fontId="21" fillId="2" borderId="0" xfId="0" applyFont="1" applyBorder="1" applyAlignment="1">
      <alignment horizontal="right" vertical="top"/>
    </xf>
    <xf numFmtId="10" fontId="21" fillId="2" borderId="0" xfId="0" applyNumberFormat="1" applyFont="1" applyBorder="1" applyAlignment="1">
      <alignment horizontal="right" vertical="top"/>
    </xf>
    <xf numFmtId="0" fontId="22" fillId="3" borderId="18" xfId="0" applyFont="1" applyFill="1" applyBorder="1" applyAlignment="1">
      <alignment horizontal="center" vertical="top"/>
    </xf>
    <xf numFmtId="0" fontId="22" fillId="3" borderId="19" xfId="0" applyFont="1" applyFill="1" applyBorder="1" applyAlignment="1">
      <alignment horizontal="left" vertical="top"/>
    </xf>
    <xf numFmtId="0" fontId="22" fillId="3" borderId="21" xfId="0" applyFont="1" applyFill="1" applyBorder="1" applyAlignment="1">
      <alignment horizontal="center" vertical="top"/>
    </xf>
    <xf numFmtId="198" fontId="17" fillId="0" borderId="1" xfId="0" applyNumberFormat="1" applyFont="1" applyBorder="1" applyAlignment="1">
      <alignment horizontal="center"/>
    </xf>
    <xf numFmtId="0" fontId="18" fillId="0" borderId="8" xfId="0" applyFont="1" applyBorder="1" applyAlignment="1">
      <alignment/>
    </xf>
    <xf numFmtId="0" fontId="4" fillId="3" borderId="20" xfId="0" applyFont="1" applyFill="1" applyBorder="1" applyAlignment="1">
      <alignment horizontal="center"/>
    </xf>
    <xf numFmtId="0" fontId="22" fillId="3" borderId="20" xfId="0" applyFont="1" applyFill="1" applyBorder="1" applyAlignment="1">
      <alignment horizontal="center" vertical="top"/>
    </xf>
    <xf numFmtId="0" fontId="10" fillId="2" borderId="0" xfId="0" applyFont="1" applyBorder="1" applyAlignment="1">
      <alignment horizontal="right" vertical="top"/>
    </xf>
    <xf numFmtId="0" fontId="10" fillId="2" borderId="0" xfId="0" applyFont="1" applyBorder="1" applyAlignment="1">
      <alignment horizontal="right" vertical="top"/>
    </xf>
    <xf numFmtId="0" fontId="10" fillId="2" borderId="0" xfId="0" applyFont="1" applyBorder="1" applyAlignment="1">
      <alignment horizontal="right" vertical="top"/>
    </xf>
    <xf numFmtId="0" fontId="1" fillId="2" borderId="0" xfId="0" applyFont="1" applyBorder="1" applyAlignment="1">
      <alignment horizontal="left" vertical="top"/>
    </xf>
    <xf numFmtId="0" fontId="5" fillId="2" borderId="0" xfId="0" applyFont="1" applyBorder="1" applyAlignment="1">
      <alignment horizontal="left" vertical="top"/>
    </xf>
    <xf numFmtId="0" fontId="5" fillId="2" borderId="0" xfId="0" applyFont="1" applyBorder="1" applyAlignment="1">
      <alignment horizontal="left" vertical="top"/>
    </xf>
    <xf numFmtId="0" fontId="5" fillId="2" borderId="0" xfId="0" applyFont="1" applyBorder="1" applyAlignment="1">
      <alignment horizontal="left" vertical="top"/>
    </xf>
    <xf numFmtId="0" fontId="5" fillId="2" borderId="0" xfId="0" applyFont="1" applyBorder="1" applyAlignment="1">
      <alignment horizontal="left" vertical="top"/>
    </xf>
    <xf numFmtId="0" fontId="5" fillId="2" borderId="0" xfId="0" applyFont="1" applyBorder="1" applyAlignment="1">
      <alignment horizontal="left" vertical="top"/>
    </xf>
    <xf numFmtId="0" fontId="5" fillId="2" borderId="0" xfId="0" applyFont="1" applyBorder="1" applyAlignment="1">
      <alignment horizontal="left" vertical="top"/>
    </xf>
    <xf numFmtId="0" fontId="5" fillId="2" borderId="0" xfId="0" applyFont="1" applyBorder="1" applyAlignment="1">
      <alignment horizontal="left" vertical="top"/>
    </xf>
    <xf numFmtId="0" fontId="5" fillId="2" borderId="0" xfId="0" applyFont="1" applyBorder="1" applyAlignment="1">
      <alignment horizontal="left" vertical="top"/>
    </xf>
    <xf numFmtId="0" fontId="5" fillId="2" borderId="0" xfId="0" applyFont="1" applyBorder="1" applyAlignment="1">
      <alignment horizontal="left" vertical="top"/>
    </xf>
    <xf numFmtId="191" fontId="0" fillId="0" borderId="0" xfId="0" applyNumberFormat="1" applyAlignment="1">
      <alignment/>
    </xf>
    <xf numFmtId="0" fontId="5" fillId="2" borderId="9" xfId="0" applyFont="1" applyBorder="1" applyAlignment="1">
      <alignment horizontal="left" vertical="center"/>
    </xf>
    <xf numFmtId="187" fontId="5" fillId="2" borderId="9" xfId="0" applyNumberFormat="1" applyFont="1" applyBorder="1" applyAlignment="1">
      <alignment horizontal="right" vertical="center"/>
    </xf>
    <xf numFmtId="0" fontId="26" fillId="0" borderId="0" xfId="0" applyFont="1" applyAlignment="1">
      <alignment/>
    </xf>
    <xf numFmtId="0" fontId="25" fillId="2" borderId="0" xfId="0" applyFont="1" applyBorder="1" applyAlignment="1">
      <alignment horizontal="left" vertical="top"/>
    </xf>
    <xf numFmtId="0" fontId="27" fillId="2" borderId="1" xfId="0" applyFont="1" applyBorder="1" applyAlignment="1">
      <alignment horizontal="left" vertical="top"/>
    </xf>
    <xf numFmtId="0" fontId="25" fillId="2" borderId="7" xfId="0" applyFont="1" applyBorder="1" applyAlignment="1">
      <alignment horizontal="left" vertical="top"/>
    </xf>
    <xf numFmtId="0" fontId="28" fillId="2" borderId="1" xfId="0" applyFont="1" applyBorder="1" applyAlignment="1">
      <alignment horizontal="left" vertical="top"/>
    </xf>
    <xf numFmtId="0" fontId="25" fillId="2" borderId="8" xfId="0" applyFont="1" applyBorder="1" applyAlignment="1">
      <alignment horizontal="left" vertical="top"/>
    </xf>
    <xf numFmtId="0" fontId="25" fillId="2" borderId="9" xfId="0" applyFont="1" applyBorder="1" applyAlignment="1">
      <alignment horizontal="left" vertical="top"/>
    </xf>
    <xf numFmtId="0" fontId="25" fillId="2" borderId="10" xfId="0" applyFont="1" applyBorder="1" applyAlignment="1">
      <alignment horizontal="left" vertical="top"/>
    </xf>
    <xf numFmtId="0" fontId="17" fillId="0" borderId="0" xfId="0" applyFont="1" applyAlignment="1">
      <alignment/>
    </xf>
    <xf numFmtId="0" fontId="29" fillId="0" borderId="1" xfId="0" applyFont="1" applyBorder="1" applyAlignment="1">
      <alignment/>
    </xf>
    <xf numFmtId="0" fontId="17" fillId="0" borderId="0" xfId="0" applyFont="1" applyBorder="1" applyAlignment="1">
      <alignment/>
    </xf>
    <xf numFmtId="0" fontId="17" fillId="0" borderId="1" xfId="0" applyFont="1" applyBorder="1" applyAlignment="1">
      <alignment/>
    </xf>
    <xf numFmtId="0" fontId="17" fillId="0" borderId="0" xfId="0" applyFont="1" applyBorder="1" applyAlignment="1">
      <alignment/>
    </xf>
    <xf numFmtId="0" fontId="26" fillId="0" borderId="8" xfId="0" applyFont="1" applyBorder="1" applyAlignment="1">
      <alignment/>
    </xf>
    <xf numFmtId="187" fontId="5" fillId="2" borderId="1" xfId="0" applyNumberFormat="1" applyFont="1" applyBorder="1" applyAlignment="1">
      <alignment horizontal="right" vertical="center"/>
    </xf>
    <xf numFmtId="187" fontId="5" fillId="2" borderId="12" xfId="0" applyNumberFormat="1" applyFont="1" applyBorder="1" applyAlignment="1">
      <alignment horizontal="right" vertical="center"/>
    </xf>
    <xf numFmtId="187" fontId="5" fillId="2" borderId="8" xfId="0" applyNumberFormat="1" applyFont="1" applyBorder="1" applyAlignment="1">
      <alignment horizontal="right" vertical="center"/>
    </xf>
    <xf numFmtId="0" fontId="11" fillId="0" borderId="4" xfId="0" applyFont="1" applyBorder="1" applyAlignment="1">
      <alignment/>
    </xf>
    <xf numFmtId="0" fontId="5" fillId="2" borderId="5" xfId="0" applyFont="1" applyBorder="1" applyAlignment="1">
      <alignment horizontal="left" vertical="center"/>
    </xf>
    <xf numFmtId="0" fontId="5" fillId="2" borderId="8" xfId="0" applyFont="1" applyBorder="1" applyAlignment="1">
      <alignment horizontal="left" vertical="center"/>
    </xf>
    <xf numFmtId="0" fontId="31" fillId="2" borderId="0" xfId="0" applyFont="1" applyBorder="1" applyAlignment="1">
      <alignment horizontal="left" vertical="top"/>
    </xf>
    <xf numFmtId="0" fontId="31" fillId="2" borderId="7" xfId="0" applyFont="1" applyBorder="1" applyAlignment="1">
      <alignment horizontal="left" vertical="top"/>
    </xf>
    <xf numFmtId="0" fontId="28" fillId="2" borderId="0" xfId="0" applyFont="1" applyBorder="1" applyAlignment="1">
      <alignment horizontal="left" vertical="top"/>
    </xf>
    <xf numFmtId="0" fontId="31" fillId="2" borderId="8" xfId="0" applyFont="1" applyBorder="1" applyAlignment="1">
      <alignment horizontal="left" vertical="top"/>
    </xf>
    <xf numFmtId="0" fontId="31" fillId="2" borderId="9" xfId="0" applyFont="1" applyBorder="1" applyAlignment="1">
      <alignment horizontal="left" vertical="top"/>
    </xf>
    <xf numFmtId="0" fontId="31" fillId="2" borderId="10" xfId="0" applyFont="1" applyBorder="1" applyAlignment="1">
      <alignment horizontal="left" vertical="top"/>
    </xf>
    <xf numFmtId="0" fontId="27" fillId="2" borderId="4" xfId="0" applyFont="1" applyBorder="1" applyAlignment="1">
      <alignment horizontal="left" vertical="top"/>
    </xf>
    <xf numFmtId="0" fontId="31" fillId="2" borderId="5" xfId="0" applyFont="1" applyBorder="1" applyAlignment="1">
      <alignment horizontal="left" vertical="top"/>
    </xf>
    <xf numFmtId="0" fontId="31" fillId="2" borderId="6" xfId="0" applyFont="1" applyBorder="1" applyAlignment="1">
      <alignment horizontal="left" vertical="top"/>
    </xf>
    <xf numFmtId="0" fontId="22" fillId="3" borderId="9"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4" xfId="0" applyFont="1" applyFill="1" applyBorder="1" applyAlignment="1">
      <alignment horizontal="center" vertical="center" wrapText="1"/>
    </xf>
    <xf numFmtId="10" fontId="16" fillId="2" borderId="18" xfId="22" applyNumberFormat="1" applyFont="1" applyBorder="1" applyAlignment="1">
      <alignment horizontal="right" vertical="top" wrapText="1"/>
    </xf>
    <xf numFmtId="10" fontId="16" fillId="2" borderId="19" xfId="22" applyNumberFormat="1" applyFont="1" applyBorder="1" applyAlignment="1">
      <alignment horizontal="right" vertical="top" wrapText="1"/>
    </xf>
    <xf numFmtId="10" fontId="16" fillId="2" borderId="21" xfId="22" applyNumberFormat="1" applyFont="1" applyBorder="1" applyAlignment="1">
      <alignment horizontal="right" vertical="top" wrapText="1"/>
    </xf>
    <xf numFmtId="44" fontId="16" fillId="2" borderId="18" xfId="15" applyFont="1" applyBorder="1" applyAlignment="1">
      <alignment horizontal="center" vertical="top" wrapText="1"/>
    </xf>
    <xf numFmtId="44" fontId="16" fillId="2" borderId="19" xfId="15" applyFont="1" applyBorder="1" applyAlignment="1">
      <alignment horizontal="center" vertical="top" wrapText="1"/>
    </xf>
    <xf numFmtId="44" fontId="16" fillId="2" borderId="21" xfId="15" applyFont="1" applyBorder="1" applyAlignment="1">
      <alignment horizontal="center" vertical="top" wrapText="1"/>
    </xf>
    <xf numFmtId="3" fontId="16" fillId="2" borderId="18" xfId="0" applyNumberFormat="1" applyFont="1" applyBorder="1" applyAlignment="1">
      <alignment horizontal="right" vertical="top" wrapText="1"/>
    </xf>
    <xf numFmtId="0" fontId="16" fillId="2" borderId="19" xfId="0" applyFont="1" applyBorder="1" applyAlignment="1">
      <alignment horizontal="right" vertical="top" wrapText="1"/>
    </xf>
    <xf numFmtId="0" fontId="16" fillId="2" borderId="21" xfId="0" applyFont="1" applyBorder="1" applyAlignment="1">
      <alignment horizontal="right" vertical="top" wrapText="1"/>
    </xf>
    <xf numFmtId="10" fontId="28" fillId="2" borderId="0" xfId="0" applyNumberFormat="1" applyFont="1" applyBorder="1" applyAlignment="1">
      <alignment horizontal="center" vertical="top"/>
    </xf>
    <xf numFmtId="10" fontId="28" fillId="2" borderId="7" xfId="0" applyNumberFormat="1" applyFont="1" applyBorder="1" applyAlignment="1">
      <alignment horizontal="center" vertical="top"/>
    </xf>
    <xf numFmtId="10" fontId="21" fillId="2" borderId="0" xfId="0" applyNumberFormat="1" applyFont="1" applyBorder="1" applyAlignment="1">
      <alignment horizontal="right" vertical="top" wrapText="1"/>
    </xf>
    <xf numFmtId="10" fontId="21" fillId="2" borderId="7" xfId="0" applyNumberFormat="1" applyFont="1" applyBorder="1" applyAlignment="1">
      <alignment horizontal="right" vertical="top" wrapText="1"/>
    </xf>
    <xf numFmtId="0" fontId="22" fillId="3" borderId="10" xfId="0" applyFont="1" applyFill="1" applyBorder="1" applyAlignment="1">
      <alignment horizontal="center" vertical="center" wrapText="1"/>
    </xf>
    <xf numFmtId="0" fontId="22" fillId="3" borderId="19" xfId="0" applyFont="1" applyFill="1" applyBorder="1" applyAlignment="1">
      <alignment horizontal="center" vertical="top" wrapText="1"/>
    </xf>
    <xf numFmtId="0" fontId="22" fillId="3" borderId="21" xfId="0" applyFont="1" applyFill="1" applyBorder="1" applyAlignment="1">
      <alignment horizontal="center" vertical="top" wrapText="1"/>
    </xf>
    <xf numFmtId="0" fontId="23" fillId="3" borderId="19" xfId="0" applyFont="1" applyFill="1" applyBorder="1" applyAlignment="1">
      <alignment horizontal="center" vertical="top" wrapText="1"/>
    </xf>
    <xf numFmtId="10" fontId="20" fillId="2" borderId="9" xfId="0" applyNumberFormat="1" applyFont="1" applyBorder="1" applyAlignment="1">
      <alignment horizontal="right" vertical="top" wrapText="1"/>
    </xf>
    <xf numFmtId="10" fontId="20" fillId="2" borderId="10" xfId="0" applyNumberFormat="1" applyFont="1" applyBorder="1" applyAlignment="1">
      <alignment horizontal="right" vertical="top" wrapText="1"/>
    </xf>
    <xf numFmtId="3" fontId="21" fillId="2" borderId="0" xfId="0" applyNumberFormat="1" applyFont="1" applyBorder="1" applyAlignment="1">
      <alignment horizontal="right" vertical="top" wrapText="1"/>
    </xf>
    <xf numFmtId="3" fontId="20" fillId="2" borderId="9" xfId="0" applyNumberFormat="1" applyFont="1" applyBorder="1" applyAlignment="1">
      <alignment horizontal="right" vertical="top" wrapText="1"/>
    </xf>
    <xf numFmtId="10" fontId="21" fillId="2" borderId="0" xfId="22" applyNumberFormat="1" applyFont="1" applyBorder="1" applyAlignment="1">
      <alignment horizontal="right" vertical="top" wrapText="1"/>
    </xf>
    <xf numFmtId="10" fontId="20" fillId="2" borderId="9" xfId="22" applyNumberFormat="1" applyFont="1" applyBorder="1" applyAlignment="1">
      <alignment horizontal="right" vertical="top" wrapText="1"/>
    </xf>
    <xf numFmtId="44" fontId="21" fillId="2" borderId="0" xfId="0" applyNumberFormat="1" applyFont="1" applyBorder="1" applyAlignment="1">
      <alignment horizontal="center" vertical="top" wrapText="1"/>
    </xf>
    <xf numFmtId="44" fontId="20" fillId="2" borderId="9" xfId="0" applyNumberFormat="1" applyFont="1" applyBorder="1" applyAlignment="1">
      <alignment horizontal="center" vertical="top" wrapText="1"/>
    </xf>
    <xf numFmtId="0" fontId="5" fillId="2" borderId="17" xfId="0" applyFont="1" applyBorder="1" applyAlignment="1">
      <alignment horizontal="center" vertical="center" wrapText="1"/>
    </xf>
    <xf numFmtId="0" fontId="5" fillId="2" borderId="22" xfId="0" applyFont="1" applyBorder="1" applyAlignment="1">
      <alignment horizontal="center" vertical="center" wrapText="1"/>
    </xf>
    <xf numFmtId="0" fontId="5" fillId="2" borderId="23" xfId="0" applyFont="1" applyBorder="1" applyAlignment="1">
      <alignment horizontal="center" vertical="center" wrapText="1"/>
    </xf>
    <xf numFmtId="44" fontId="5" fillId="2" borderId="17" xfId="0" applyNumberFormat="1" applyFont="1" applyBorder="1" applyAlignment="1">
      <alignment horizontal="center" vertical="center" wrapText="1"/>
    </xf>
    <xf numFmtId="0" fontId="20" fillId="2" borderId="4" xfId="0" applyFont="1" applyBorder="1" applyAlignment="1">
      <alignment horizontal="left" vertical="top" wrapText="1"/>
    </xf>
    <xf numFmtId="0" fontId="20" fillId="2" borderId="5" xfId="0" applyFont="1" applyBorder="1" applyAlignment="1">
      <alignment horizontal="left" vertical="top" wrapText="1"/>
    </xf>
    <xf numFmtId="0" fontId="21" fillId="2" borderId="1" xfId="0" applyFont="1" applyBorder="1" applyAlignment="1">
      <alignment horizontal="left" vertical="top" wrapText="1"/>
    </xf>
    <xf numFmtId="0" fontId="21" fillId="2" borderId="0" xfId="0" applyFont="1" applyBorder="1" applyAlignment="1">
      <alignment horizontal="left" vertical="top" wrapText="1"/>
    </xf>
    <xf numFmtId="0" fontId="5" fillId="2" borderId="24" xfId="0" applyFont="1" applyBorder="1" applyAlignment="1">
      <alignment horizontal="left" vertical="center" wrapText="1"/>
    </xf>
    <xf numFmtId="8" fontId="5" fillId="2" borderId="24" xfId="0" applyNumberFormat="1" applyFont="1" applyBorder="1" applyAlignment="1">
      <alignment horizontal="right" vertical="center" wrapText="1"/>
    </xf>
    <xf numFmtId="0" fontId="5" fillId="2" borderId="24" xfId="0" applyFont="1" applyBorder="1" applyAlignment="1">
      <alignment horizontal="right" vertical="center" wrapText="1"/>
    </xf>
    <xf numFmtId="44" fontId="5" fillId="2" borderId="24" xfId="15" applyFont="1" applyBorder="1" applyAlignment="1">
      <alignment horizontal="right" vertical="center" wrapText="1"/>
    </xf>
    <xf numFmtId="0" fontId="7" fillId="2" borderId="24" xfId="0" applyFont="1" applyBorder="1" applyAlignment="1">
      <alignment horizontal="center" vertical="center" wrapText="1"/>
    </xf>
    <xf numFmtId="176" fontId="7" fillId="2" borderId="24" xfId="0" applyNumberFormat="1" applyFont="1" applyBorder="1" applyAlignment="1">
      <alignment horizontal="center" vertical="center" wrapText="1"/>
    </xf>
    <xf numFmtId="0" fontId="4" fillId="3" borderId="24" xfId="0" applyFont="1" applyBorder="1" applyAlignment="1">
      <alignment horizontal="center" vertical="center" wrapText="1"/>
    </xf>
    <xf numFmtId="0" fontId="7" fillId="2" borderId="24" xfId="0" applyFont="1" applyBorder="1" applyAlignment="1">
      <alignment horizontal="left" vertical="center" wrapText="1"/>
    </xf>
    <xf numFmtId="10" fontId="5" fillId="2" borderId="24" xfId="0" applyNumberFormat="1" applyFont="1" applyBorder="1" applyAlignment="1">
      <alignment horizontal="center" vertical="center" wrapText="1"/>
    </xf>
    <xf numFmtId="0" fontId="5" fillId="2" borderId="24" xfId="0" applyFont="1" applyBorder="1" applyAlignment="1">
      <alignment horizontal="center" vertical="center" wrapText="1"/>
    </xf>
    <xf numFmtId="0" fontId="5" fillId="2" borderId="24" xfId="0" applyFont="1" applyBorder="1" applyAlignment="1">
      <alignment horizontal="justify" vertical="center" wrapText="1"/>
    </xf>
    <xf numFmtId="191" fontId="5" fillId="2" borderId="24" xfId="0" applyNumberFormat="1" applyFont="1" applyBorder="1" applyAlignment="1">
      <alignment horizontal="right" vertical="center" wrapText="1"/>
    </xf>
    <xf numFmtId="0" fontId="5" fillId="2" borderId="24" xfId="0" applyFont="1" applyBorder="1" applyAlignment="1">
      <alignment horizontal="left" vertical="center"/>
    </xf>
    <xf numFmtId="0" fontId="5" fillId="2" borderId="25" xfId="0" applyFont="1" applyBorder="1" applyAlignment="1">
      <alignment horizontal="left" vertical="center"/>
    </xf>
    <xf numFmtId="0" fontId="2" fillId="2" borderId="24" xfId="0" applyFont="1" applyBorder="1" applyAlignment="1">
      <alignment horizontal="center" vertical="center" wrapText="1"/>
    </xf>
    <xf numFmtId="0" fontId="3" fillId="2" borderId="0" xfId="0" applyFont="1" applyBorder="1" applyAlignment="1">
      <alignment horizontal="center" vertical="center" wrapText="1"/>
    </xf>
    <xf numFmtId="175" fontId="3" fillId="2" borderId="0" xfId="0" applyNumberFormat="1" applyFont="1" applyBorder="1" applyAlignment="1">
      <alignment horizontal="center" vertical="center" wrapText="1"/>
    </xf>
    <xf numFmtId="191" fontId="4" fillId="3" borderId="24" xfId="0" applyNumberFormat="1" applyFont="1" applyBorder="1" applyAlignment="1">
      <alignment horizontal="right" vertical="center" wrapText="1"/>
    </xf>
    <xf numFmtId="191" fontId="5" fillId="2" borderId="24" xfId="0" applyNumberFormat="1" applyFont="1" applyBorder="1" applyAlignment="1">
      <alignment horizontal="left" vertical="top" wrapText="1"/>
    </xf>
    <xf numFmtId="44" fontId="21" fillId="2" borderId="0" xfId="15" applyFont="1" applyBorder="1" applyAlignment="1">
      <alignment horizontal="right" vertical="top" wrapText="1"/>
    </xf>
    <xf numFmtId="44" fontId="21" fillId="2" borderId="7" xfId="15" applyFont="1" applyBorder="1" applyAlignment="1">
      <alignment horizontal="right" vertical="top" wrapText="1"/>
    </xf>
    <xf numFmtId="0" fontId="20" fillId="2" borderId="1" xfId="0" applyFont="1" applyBorder="1" applyAlignment="1">
      <alignment horizontal="left" vertical="top" wrapText="1"/>
    </xf>
    <xf numFmtId="0" fontId="20" fillId="2" borderId="0" xfId="0" applyFont="1" applyBorder="1" applyAlignment="1">
      <alignment horizontal="left" vertical="top" wrapText="1"/>
    </xf>
    <xf numFmtId="44" fontId="20" fillId="2" borderId="5" xfId="15" applyFont="1" applyBorder="1" applyAlignment="1">
      <alignment horizontal="right" vertical="top" wrapText="1"/>
    </xf>
    <xf numFmtId="44" fontId="20" fillId="2" borderId="6" xfId="15" applyFont="1" applyBorder="1" applyAlignment="1">
      <alignment horizontal="right" vertical="top" wrapText="1"/>
    </xf>
    <xf numFmtId="44" fontId="20" fillId="2" borderId="0" xfId="15" applyFont="1" applyBorder="1" applyAlignment="1">
      <alignment horizontal="right" vertical="top" wrapText="1"/>
    </xf>
    <xf numFmtId="44" fontId="20" fillId="2" borderId="7" xfId="15" applyFont="1" applyBorder="1" applyAlignment="1">
      <alignment horizontal="right" vertical="top" wrapText="1"/>
    </xf>
    <xf numFmtId="0" fontId="1" fillId="2" borderId="0" xfId="0" applyFont="1" applyBorder="1" applyAlignment="1">
      <alignment horizontal="left" vertical="top" wrapText="1"/>
    </xf>
    <xf numFmtId="3" fontId="5" fillId="2" borderId="24" xfId="0" applyNumberFormat="1" applyFont="1" applyBorder="1" applyAlignment="1">
      <alignment horizontal="right" vertical="center" wrapText="1"/>
    </xf>
    <xf numFmtId="185" fontId="5" fillId="0" borderId="24" xfId="0" applyNumberFormat="1" applyFont="1" applyFill="1" applyBorder="1" applyAlignment="1">
      <alignment horizontal="right" vertical="center" wrapText="1"/>
    </xf>
    <xf numFmtId="44" fontId="5" fillId="2" borderId="24" xfId="0" applyNumberFormat="1" applyFont="1" applyBorder="1" applyAlignment="1">
      <alignment horizontal="right" vertical="center" wrapText="1"/>
    </xf>
    <xf numFmtId="0" fontId="5" fillId="0" borderId="24" xfId="0" applyFont="1" applyFill="1" applyBorder="1" applyAlignment="1">
      <alignment horizontal="left" vertical="center" wrapText="1"/>
    </xf>
    <xf numFmtId="44" fontId="5" fillId="0" borderId="24" xfId="0" applyNumberFormat="1" applyFont="1" applyFill="1" applyBorder="1" applyAlignment="1">
      <alignment horizontal="right" vertical="center" wrapText="1"/>
    </xf>
    <xf numFmtId="0" fontId="5" fillId="0" borderId="24" xfId="0" applyFont="1" applyFill="1" applyBorder="1" applyAlignment="1">
      <alignment horizontal="right" vertical="center" wrapText="1"/>
    </xf>
    <xf numFmtId="176" fontId="5" fillId="2" borderId="24" xfId="0" applyNumberFormat="1" applyFont="1" applyBorder="1" applyAlignment="1">
      <alignment horizontal="center" vertical="center" wrapText="1"/>
    </xf>
    <xf numFmtId="191" fontId="5" fillId="2" borderId="24" xfId="15" applyNumberFormat="1" applyFont="1" applyBorder="1" applyAlignment="1">
      <alignment horizontal="right" vertical="center" wrapText="1"/>
    </xf>
    <xf numFmtId="173" fontId="5" fillId="2" borderId="24" xfId="22" applyNumberFormat="1" applyFont="1" applyBorder="1" applyAlignment="1">
      <alignment horizontal="center" vertical="center" wrapText="1"/>
    </xf>
    <xf numFmtId="10" fontId="5" fillId="2" borderId="24" xfId="22" applyNumberFormat="1" applyFont="1" applyBorder="1" applyAlignment="1">
      <alignment horizontal="right" vertical="center" wrapText="1"/>
    </xf>
    <xf numFmtId="3" fontId="5" fillId="2" borderId="24" xfId="0" applyNumberFormat="1" applyFont="1" applyBorder="1" applyAlignment="1">
      <alignment horizontal="center" vertical="center" wrapText="1"/>
    </xf>
    <xf numFmtId="4" fontId="5" fillId="2" borderId="24" xfId="0" applyNumberFormat="1" applyFont="1" applyBorder="1" applyAlignment="1">
      <alignment horizontal="center" vertical="center" wrapText="1"/>
    </xf>
    <xf numFmtId="0" fontId="6" fillId="2" borderId="24" xfId="0" applyFont="1" applyBorder="1" applyAlignment="1">
      <alignment horizontal="left" vertical="center" wrapText="1"/>
    </xf>
    <xf numFmtId="44" fontId="5" fillId="2" borderId="17" xfId="15" applyFont="1" applyBorder="1" applyAlignment="1">
      <alignment horizontal="right" vertical="center" wrapText="1"/>
    </xf>
    <xf numFmtId="0" fontId="4" fillId="3" borderId="24" xfId="0" applyFont="1" applyBorder="1" applyAlignment="1">
      <alignment horizontal="left" vertical="center" wrapText="1"/>
    </xf>
    <xf numFmtId="0" fontId="4" fillId="3" borderId="17" xfId="0" applyFont="1" applyBorder="1" applyAlignment="1">
      <alignment horizontal="left" vertical="center" wrapText="1"/>
    </xf>
    <xf numFmtId="0" fontId="23" fillId="3" borderId="18" xfId="0" applyFont="1" applyFill="1" applyBorder="1" applyAlignment="1">
      <alignment horizontal="center" vertical="top" wrapText="1"/>
    </xf>
    <xf numFmtId="0" fontId="23" fillId="3" borderId="21" xfId="0" applyFont="1" applyFill="1" applyBorder="1" applyAlignment="1">
      <alignment horizontal="center" vertical="top" wrapText="1"/>
    </xf>
    <xf numFmtId="10" fontId="5" fillId="2" borderId="17" xfId="15" applyNumberFormat="1" applyFont="1" applyBorder="1" applyAlignment="1">
      <alignment horizontal="center" vertical="center" wrapText="1"/>
    </xf>
    <xf numFmtId="44" fontId="5" fillId="2" borderId="22" xfId="15" applyFont="1" applyBorder="1" applyAlignment="1">
      <alignment horizontal="center" vertical="center" wrapText="1"/>
    </xf>
    <xf numFmtId="44" fontId="5" fillId="2" borderId="13" xfId="15" applyFont="1" applyBorder="1" applyAlignment="1">
      <alignment horizontal="center" vertical="center" wrapText="1"/>
    </xf>
    <xf numFmtId="3" fontId="5" fillId="2" borderId="17" xfId="0" applyNumberFormat="1" applyFont="1" applyBorder="1" applyAlignment="1">
      <alignment horizontal="right" vertical="center" wrapText="1"/>
    </xf>
    <xf numFmtId="0" fontId="7" fillId="2" borderId="26" xfId="0" applyFont="1" applyBorder="1" applyAlignment="1">
      <alignment horizontal="center" vertical="center" wrapText="1"/>
    </xf>
    <xf numFmtId="0" fontId="4" fillId="3" borderId="18" xfId="0" applyFont="1" applyBorder="1" applyAlignment="1">
      <alignment horizontal="center" vertical="center" wrapText="1"/>
    </xf>
    <xf numFmtId="0" fontId="4" fillId="3" borderId="19" xfId="0" applyFont="1" applyBorder="1" applyAlignment="1">
      <alignment horizontal="center" vertical="center" wrapText="1"/>
    </xf>
    <xf numFmtId="0" fontId="4" fillId="3" borderId="21" xfId="0" applyFont="1" applyBorder="1" applyAlignment="1">
      <alignment horizontal="center" vertical="center" wrapText="1"/>
    </xf>
    <xf numFmtId="0" fontId="7" fillId="2" borderId="26" xfId="0" applyFont="1" applyBorder="1" applyAlignment="1">
      <alignment horizontal="left" vertical="center" wrapText="1"/>
    </xf>
    <xf numFmtId="178" fontId="5" fillId="2" borderId="24" xfId="15" applyNumberFormat="1" applyFont="1" applyBorder="1" applyAlignment="1">
      <alignment horizontal="right" vertical="center" wrapText="1"/>
    </xf>
    <xf numFmtId="191" fontId="7" fillId="2" borderId="24" xfId="0" applyNumberFormat="1" applyFont="1" applyBorder="1" applyAlignment="1">
      <alignment horizontal="left" vertical="center" wrapText="1"/>
    </xf>
    <xf numFmtId="0" fontId="5" fillId="2" borderId="0" xfId="0" applyFont="1" applyBorder="1" applyAlignment="1">
      <alignment horizontal="left" vertical="center"/>
    </xf>
    <xf numFmtId="191" fontId="5" fillId="2" borderId="0" xfId="0" applyNumberFormat="1" applyFont="1" applyBorder="1" applyAlignment="1">
      <alignment horizontal="right" vertical="center" wrapText="1"/>
    </xf>
    <xf numFmtId="44" fontId="21" fillId="2" borderId="0" xfId="15" applyFont="1" applyBorder="1" applyAlignment="1">
      <alignment horizontal="center" vertical="top" wrapText="1"/>
    </xf>
    <xf numFmtId="44" fontId="21" fillId="2" borderId="7" xfId="15" applyFont="1" applyBorder="1" applyAlignment="1">
      <alignment horizontal="center" vertical="top" wrapText="1"/>
    </xf>
    <xf numFmtId="0" fontId="1" fillId="2" borderId="24" xfId="0" applyFont="1" applyBorder="1" applyAlignment="1">
      <alignment horizontal="left" vertical="top" wrapText="1"/>
    </xf>
    <xf numFmtId="173" fontId="5" fillId="2" borderId="24" xfId="22" applyNumberFormat="1" applyFont="1" applyBorder="1" applyAlignment="1">
      <alignment horizontal="right" vertical="center" wrapText="1"/>
    </xf>
    <xf numFmtId="173" fontId="5" fillId="2" borderId="24" xfId="0" applyNumberFormat="1" applyFont="1" applyBorder="1" applyAlignment="1">
      <alignment horizontal="right" vertical="center" wrapText="1"/>
    </xf>
    <xf numFmtId="0" fontId="4" fillId="3" borderId="27" xfId="0" applyFont="1" applyBorder="1" applyAlignment="1">
      <alignment horizontal="center" vertical="center" wrapText="1"/>
    </xf>
    <xf numFmtId="0" fontId="4" fillId="3" borderId="28" xfId="0" applyFont="1" applyBorder="1" applyAlignment="1">
      <alignment horizontal="center" vertical="center" wrapText="1"/>
    </xf>
    <xf numFmtId="0" fontId="4" fillId="3" borderId="29" xfId="0" applyFont="1" applyBorder="1" applyAlignment="1">
      <alignment horizontal="center" vertical="center" wrapText="1"/>
    </xf>
    <xf numFmtId="0" fontId="25" fillId="2" borderId="0" xfId="0" applyFont="1" applyBorder="1" applyAlignment="1">
      <alignment horizontal="left" vertical="top" wrapText="1"/>
    </xf>
    <xf numFmtId="44" fontId="21" fillId="2" borderId="5" xfId="0" applyNumberFormat="1" applyFont="1" applyBorder="1" applyAlignment="1">
      <alignment horizontal="center" vertical="top" wrapText="1"/>
    </xf>
    <xf numFmtId="0" fontId="10" fillId="2" borderId="0" xfId="0" applyFont="1" applyBorder="1" applyAlignment="1">
      <alignment horizontal="right" vertical="top" wrapText="1"/>
    </xf>
    <xf numFmtId="0" fontId="5" fillId="2" borderId="0" xfId="0" applyFont="1" applyBorder="1" applyAlignment="1">
      <alignment horizontal="left" vertical="top" wrapText="1"/>
    </xf>
    <xf numFmtId="175" fontId="19" fillId="2" borderId="0" xfId="0" applyNumberFormat="1" applyFont="1" applyBorder="1" applyAlignment="1">
      <alignment horizontal="center" vertical="top" wrapText="1"/>
    </xf>
    <xf numFmtId="175" fontId="19" fillId="2" borderId="0" xfId="0" applyNumberFormat="1" applyFont="1" applyBorder="1" applyAlignment="1">
      <alignment horizontal="center" vertical="top" wrapText="1"/>
    </xf>
    <xf numFmtId="0" fontId="4" fillId="3" borderId="30" xfId="0" applyFont="1" applyBorder="1" applyAlignment="1">
      <alignment horizontal="center" vertical="center" wrapText="1"/>
    </xf>
    <xf numFmtId="0" fontId="4" fillId="3" borderId="31" xfId="0" applyFont="1" applyBorder="1" applyAlignment="1">
      <alignment horizontal="center" vertical="center" wrapText="1"/>
    </xf>
    <xf numFmtId="0" fontId="4" fillId="3" borderId="32" xfId="0" applyFont="1" applyBorder="1" applyAlignment="1">
      <alignment horizontal="center" vertical="center" wrapText="1"/>
    </xf>
    <xf numFmtId="190" fontId="21" fillId="2" borderId="5" xfId="22" applyNumberFormat="1" applyFont="1" applyBorder="1" applyAlignment="1">
      <alignment horizontal="center" vertical="top" wrapText="1"/>
    </xf>
    <xf numFmtId="190" fontId="21" fillId="2" borderId="6" xfId="22" applyNumberFormat="1" applyFont="1" applyBorder="1" applyAlignment="1">
      <alignment horizontal="center" vertical="top" wrapText="1"/>
    </xf>
    <xf numFmtId="190" fontId="21" fillId="2" borderId="0" xfId="22" applyNumberFormat="1" applyFont="1" applyBorder="1" applyAlignment="1">
      <alignment horizontal="center" vertical="top" wrapText="1"/>
    </xf>
    <xf numFmtId="190" fontId="21" fillId="2" borderId="7" xfId="22" applyNumberFormat="1" applyFont="1" applyBorder="1" applyAlignment="1">
      <alignment horizontal="center" vertical="top" wrapText="1"/>
    </xf>
    <xf numFmtId="0" fontId="23" fillId="3" borderId="18" xfId="0" applyFont="1" applyFill="1" applyBorder="1" applyAlignment="1">
      <alignment horizontal="center" vertical="center" wrapText="1"/>
    </xf>
    <xf numFmtId="0" fontId="23" fillId="3" borderId="19" xfId="0" applyFont="1" applyFill="1" applyBorder="1" applyAlignment="1">
      <alignment horizontal="center" vertical="center" wrapText="1"/>
    </xf>
    <xf numFmtId="0" fontId="23" fillId="3" borderId="21" xfId="0" applyFont="1" applyFill="1" applyBorder="1" applyAlignment="1">
      <alignment horizontal="center" vertical="center" wrapText="1"/>
    </xf>
    <xf numFmtId="44" fontId="28" fillId="2" borderId="0" xfId="0" applyNumberFormat="1" applyFont="1" applyBorder="1" applyAlignment="1">
      <alignment horizontal="center" vertical="top"/>
    </xf>
    <xf numFmtId="10" fontId="28" fillId="2" borderId="9" xfId="0" applyNumberFormat="1" applyFont="1" applyBorder="1" applyAlignment="1">
      <alignment horizontal="center" vertical="top"/>
    </xf>
    <xf numFmtId="10" fontId="28" fillId="2" borderId="10" xfId="0" applyNumberFormat="1" applyFont="1" applyBorder="1" applyAlignment="1">
      <alignment horizontal="center" vertical="top"/>
    </xf>
    <xf numFmtId="3" fontId="16" fillId="2" borderId="33" xfId="0" applyNumberFormat="1" applyFont="1" applyBorder="1" applyAlignment="1">
      <alignment horizontal="right" vertical="top" wrapText="1"/>
    </xf>
    <xf numFmtId="3" fontId="16" fillId="2" borderId="19" xfId="0" applyNumberFormat="1" applyFont="1" applyBorder="1" applyAlignment="1">
      <alignment horizontal="right" vertical="top" wrapText="1"/>
    </xf>
    <xf numFmtId="3" fontId="16" fillId="2" borderId="21" xfId="0" applyNumberFormat="1" applyFont="1" applyBorder="1" applyAlignment="1">
      <alignment horizontal="right" vertical="top" wrapText="1"/>
    </xf>
    <xf numFmtId="0" fontId="30" fillId="3" borderId="18" xfId="0" applyFont="1" applyFill="1" applyBorder="1" applyAlignment="1">
      <alignment horizontal="center" vertical="top" wrapText="1"/>
    </xf>
    <xf numFmtId="0" fontId="30" fillId="3" borderId="19" xfId="0" applyFont="1" applyFill="1" applyBorder="1" applyAlignment="1">
      <alignment horizontal="center" vertical="top" wrapText="1"/>
    </xf>
    <xf numFmtId="0" fontId="30" fillId="3" borderId="21" xfId="0" applyFont="1" applyFill="1" applyBorder="1" applyAlignment="1">
      <alignment horizontal="center" vertical="top" wrapText="1"/>
    </xf>
    <xf numFmtId="44" fontId="16" fillId="2" borderId="18" xfId="0" applyNumberFormat="1" applyFont="1" applyBorder="1" applyAlignment="1">
      <alignment horizontal="center" vertical="top" wrapText="1"/>
    </xf>
    <xf numFmtId="0" fontId="16" fillId="2" borderId="19" xfId="0" applyFont="1" applyBorder="1" applyAlignment="1">
      <alignment horizontal="center" vertical="top" wrapText="1"/>
    </xf>
    <xf numFmtId="0" fontId="16" fillId="2" borderId="21" xfId="0" applyFont="1" applyBorder="1" applyAlignment="1">
      <alignment horizontal="center" vertical="top" wrapText="1"/>
    </xf>
    <xf numFmtId="10" fontId="17" fillId="0" borderId="0" xfId="0" applyNumberFormat="1" applyFont="1" applyBorder="1" applyAlignment="1">
      <alignment horizontal="center"/>
    </xf>
    <xf numFmtId="10" fontId="17" fillId="0" borderId="7" xfId="0" applyNumberFormat="1" applyFont="1" applyBorder="1" applyAlignment="1">
      <alignment horizontal="center"/>
    </xf>
    <xf numFmtId="0" fontId="24" fillId="0" borderId="0" xfId="0" applyFont="1" applyAlignment="1">
      <alignment horizontal="center"/>
    </xf>
    <xf numFmtId="8" fontId="5" fillId="2" borderId="24" xfId="15" applyNumberFormat="1" applyFont="1" applyBorder="1" applyAlignment="1">
      <alignment horizontal="right" vertical="center" wrapText="1"/>
    </xf>
    <xf numFmtId="187" fontId="5" fillId="2" borderId="0" xfId="0" applyNumberFormat="1" applyFont="1" applyBorder="1" applyAlignment="1">
      <alignment horizontal="right" vertical="center"/>
    </xf>
    <xf numFmtId="187" fontId="5" fillId="2" borderId="14" xfId="0" applyNumberFormat="1" applyFont="1" applyBorder="1" applyAlignment="1">
      <alignment horizontal="right" vertical="center"/>
    </xf>
    <xf numFmtId="187" fontId="5" fillId="2" borderId="3" xfId="0" applyNumberFormat="1" applyFont="1" applyBorder="1" applyAlignment="1">
      <alignment horizontal="right" vertical="center"/>
    </xf>
    <xf numFmtId="187" fontId="5" fillId="2" borderId="1" xfId="0" applyNumberFormat="1" applyFont="1" applyBorder="1" applyAlignment="1">
      <alignment horizontal="right" vertical="center"/>
    </xf>
    <xf numFmtId="191" fontId="5" fillId="2" borderId="27" xfId="0" applyNumberFormat="1" applyFont="1" applyBorder="1" applyAlignment="1">
      <alignment horizontal="right" vertical="center" wrapText="1"/>
    </xf>
    <xf numFmtId="191" fontId="5" fillId="2" borderId="34" xfId="0" applyNumberFormat="1" applyFont="1" applyBorder="1" applyAlignment="1">
      <alignment horizontal="right" vertical="center" wrapText="1"/>
    </xf>
    <xf numFmtId="187" fontId="5" fillId="2" borderId="8" xfId="0" applyNumberFormat="1" applyFont="1" applyBorder="1" applyAlignment="1">
      <alignment horizontal="right" vertical="center"/>
    </xf>
    <xf numFmtId="187" fontId="5" fillId="2" borderId="9" xfId="0" applyNumberFormat="1" applyFont="1" applyBorder="1" applyAlignment="1">
      <alignment horizontal="right" vertical="center"/>
    </xf>
    <xf numFmtId="0" fontId="5" fillId="2" borderId="17" xfId="0" applyFont="1" applyBorder="1" applyAlignment="1">
      <alignment horizontal="left" vertical="center" wrapText="1"/>
    </xf>
    <xf numFmtId="0" fontId="5" fillId="2" borderId="22" xfId="0" applyFont="1" applyBorder="1" applyAlignment="1">
      <alignment horizontal="left" vertical="center" wrapText="1"/>
    </xf>
    <xf numFmtId="0" fontId="5" fillId="2" borderId="23" xfId="0" applyFont="1" applyBorder="1" applyAlignment="1">
      <alignment horizontal="left" vertical="center" wrapText="1"/>
    </xf>
    <xf numFmtId="3" fontId="5" fillId="2" borderId="22" xfId="0" applyNumberFormat="1" applyFont="1" applyBorder="1" applyAlignment="1">
      <alignment horizontal="right" vertical="center" wrapText="1"/>
    </xf>
    <xf numFmtId="3" fontId="5" fillId="2" borderId="23" xfId="0" applyNumberFormat="1" applyFont="1" applyBorder="1" applyAlignment="1">
      <alignment horizontal="right" vertical="center" wrapText="1"/>
    </xf>
    <xf numFmtId="187" fontId="5" fillId="2" borderId="17" xfId="0" applyNumberFormat="1" applyFont="1" applyBorder="1" applyAlignment="1">
      <alignment horizontal="right" vertical="center" wrapText="1"/>
    </xf>
    <xf numFmtId="187" fontId="5" fillId="2" borderId="22" xfId="0" applyNumberFormat="1" applyFont="1" applyBorder="1" applyAlignment="1">
      <alignment horizontal="right" vertical="center" wrapText="1"/>
    </xf>
    <xf numFmtId="187" fontId="5" fillId="2" borderId="23" xfId="0" applyNumberFormat="1" applyFont="1" applyBorder="1" applyAlignment="1">
      <alignment horizontal="right" vertical="center" wrapText="1"/>
    </xf>
    <xf numFmtId="0" fontId="2" fillId="2" borderId="17" xfId="0" applyFont="1" applyBorder="1" applyAlignment="1">
      <alignment horizontal="center" vertical="center" wrapText="1"/>
    </xf>
    <xf numFmtId="0" fontId="2" fillId="2" borderId="22" xfId="0" applyFont="1" applyBorder="1" applyAlignment="1">
      <alignment horizontal="center" vertical="center" wrapText="1"/>
    </xf>
    <xf numFmtId="0" fontId="2" fillId="2" borderId="23" xfId="0" applyFont="1" applyBorder="1" applyAlignment="1">
      <alignment horizontal="center" vertical="center" wrapText="1"/>
    </xf>
    <xf numFmtId="0" fontId="3" fillId="2" borderId="35" xfId="0" applyFont="1" applyBorder="1" applyAlignment="1">
      <alignment horizontal="center" vertical="center" wrapText="1"/>
    </xf>
    <xf numFmtId="0" fontId="3" fillId="2" borderId="36" xfId="0" applyFont="1" applyBorder="1" applyAlignment="1">
      <alignment horizontal="center" vertical="center" wrapText="1"/>
    </xf>
    <xf numFmtId="0" fontId="3" fillId="2" borderId="37" xfId="0" applyFont="1" applyBorder="1" applyAlignment="1">
      <alignment horizontal="center" vertical="center" wrapText="1"/>
    </xf>
    <xf numFmtId="0" fontId="3" fillId="2" borderId="0" xfId="0" applyFont="1" applyBorder="1" applyAlignment="1">
      <alignment horizontal="center" vertical="center" wrapText="1"/>
    </xf>
    <xf numFmtId="0" fontId="3" fillId="2" borderId="0" xfId="0" applyFont="1" applyBorder="1" applyAlignment="1">
      <alignment horizontal="center" vertical="center" wrapText="1"/>
    </xf>
    <xf numFmtId="0" fontId="3" fillId="2" borderId="0" xfId="0" applyFont="1" applyBorder="1" applyAlignment="1">
      <alignment horizontal="center" vertical="center" wrapText="1"/>
    </xf>
    <xf numFmtId="0" fontId="7" fillId="2" borderId="17" xfId="0" applyFont="1" applyBorder="1" applyAlignment="1">
      <alignment horizontal="left" vertical="center" wrapText="1"/>
    </xf>
    <xf numFmtId="0" fontId="7" fillId="2" borderId="22" xfId="0" applyFont="1" applyBorder="1" applyAlignment="1">
      <alignment horizontal="left" vertical="center" wrapText="1"/>
    </xf>
    <xf numFmtId="0" fontId="7" fillId="2" borderId="23" xfId="0" applyFont="1" applyBorder="1" applyAlignment="1">
      <alignment horizontal="left" vertical="center" wrapText="1"/>
    </xf>
    <xf numFmtId="0" fontId="7" fillId="2" borderId="17" xfId="0" applyFont="1" applyBorder="1" applyAlignment="1">
      <alignment horizontal="center" vertical="center" wrapText="1"/>
    </xf>
    <xf numFmtId="0" fontId="7" fillId="2" borderId="22" xfId="0" applyFont="1" applyBorder="1" applyAlignment="1">
      <alignment horizontal="center" vertical="center" wrapText="1"/>
    </xf>
    <xf numFmtId="0" fontId="7" fillId="2" borderId="23" xfId="0" applyFont="1" applyBorder="1" applyAlignment="1">
      <alignment horizontal="center" vertical="center" wrapText="1"/>
    </xf>
    <xf numFmtId="10" fontId="5" fillId="2" borderId="17" xfId="0" applyNumberFormat="1" applyFont="1" applyBorder="1" applyAlignment="1">
      <alignment horizontal="center" vertical="center" wrapText="1"/>
    </xf>
    <xf numFmtId="10" fontId="5" fillId="2" borderId="22" xfId="0" applyNumberFormat="1" applyFont="1" applyBorder="1" applyAlignment="1">
      <alignment horizontal="center" vertical="center" wrapText="1"/>
    </xf>
    <xf numFmtId="10" fontId="5" fillId="2" borderId="23" xfId="0" applyNumberFormat="1" applyFont="1" applyBorder="1" applyAlignment="1">
      <alignment horizontal="center" vertical="center" wrapText="1"/>
    </xf>
    <xf numFmtId="0" fontId="4" fillId="3" borderId="17" xfId="0" applyFont="1" applyBorder="1" applyAlignment="1">
      <alignment horizontal="center" vertical="center" wrapText="1"/>
    </xf>
    <xf numFmtId="0" fontId="4" fillId="3" borderId="22" xfId="0" applyFont="1" applyBorder="1" applyAlignment="1">
      <alignment horizontal="center" vertical="center" wrapText="1"/>
    </xf>
    <xf numFmtId="0" fontId="4" fillId="3" borderId="23" xfId="0" applyFont="1" applyBorder="1" applyAlignment="1">
      <alignment horizontal="center" vertical="center" wrapText="1"/>
    </xf>
    <xf numFmtId="0" fontId="7" fillId="2" borderId="38" xfId="0" applyFont="1" applyBorder="1" applyAlignment="1">
      <alignment horizontal="left" vertical="center" wrapText="1"/>
    </xf>
    <xf numFmtId="0" fontId="7" fillId="2" borderId="11" xfId="0" applyFont="1" applyBorder="1" applyAlignment="1">
      <alignment horizontal="left" vertical="center" wrapText="1"/>
    </xf>
    <xf numFmtId="0" fontId="7" fillId="2" borderId="39" xfId="0" applyFont="1" applyBorder="1" applyAlignment="1">
      <alignment horizontal="left" vertical="center" wrapText="1"/>
    </xf>
    <xf numFmtId="0" fontId="7" fillId="2" borderId="40" xfId="0" applyFont="1" applyBorder="1" applyAlignment="1">
      <alignment horizontal="left" vertical="center" wrapText="1"/>
    </xf>
    <xf numFmtId="0" fontId="7" fillId="2" borderId="3" xfId="0" applyFont="1" applyBorder="1" applyAlignment="1">
      <alignment horizontal="left" vertical="center" wrapText="1"/>
    </xf>
    <xf numFmtId="0" fontId="7" fillId="2" borderId="41" xfId="0" applyFont="1" applyBorder="1" applyAlignment="1">
      <alignment horizontal="left" vertical="center" wrapText="1"/>
    </xf>
    <xf numFmtId="191" fontId="5" fillId="2" borderId="38" xfId="0" applyNumberFormat="1" applyFont="1" applyBorder="1" applyAlignment="1">
      <alignment horizontal="right" vertical="center" wrapText="1"/>
    </xf>
    <xf numFmtId="191" fontId="5" fillId="2" borderId="11" xfId="0" applyNumberFormat="1" applyFont="1" applyBorder="1" applyAlignment="1">
      <alignment horizontal="right" vertical="center" wrapText="1"/>
    </xf>
    <xf numFmtId="191" fontId="5" fillId="2" borderId="39" xfId="0" applyNumberFormat="1" applyFont="1" applyBorder="1" applyAlignment="1">
      <alignment horizontal="right" vertical="center" wrapText="1"/>
    </xf>
    <xf numFmtId="191" fontId="5" fillId="2" borderId="40" xfId="0" applyNumberFormat="1" applyFont="1" applyBorder="1" applyAlignment="1">
      <alignment horizontal="right" vertical="center" wrapText="1"/>
    </xf>
    <xf numFmtId="191" fontId="5" fillId="2" borderId="3" xfId="0" applyNumberFormat="1" applyFont="1" applyBorder="1" applyAlignment="1">
      <alignment horizontal="right" vertical="center" wrapText="1"/>
    </xf>
    <xf numFmtId="191" fontId="5" fillId="2" borderId="41" xfId="0" applyNumberFormat="1" applyFont="1" applyBorder="1" applyAlignment="1">
      <alignment horizontal="right" vertical="center" wrapText="1"/>
    </xf>
    <xf numFmtId="44" fontId="4" fillId="3" borderId="38" xfId="15" applyFont="1" applyBorder="1" applyAlignment="1">
      <alignment horizontal="right" vertical="center" wrapText="1"/>
    </xf>
    <xf numFmtId="44" fontId="4" fillId="3" borderId="11" xfId="15" applyFont="1" applyBorder="1" applyAlignment="1">
      <alignment horizontal="right" vertical="center" wrapText="1"/>
    </xf>
    <xf numFmtId="44" fontId="4" fillId="3" borderId="39" xfId="15" applyFont="1" applyBorder="1" applyAlignment="1">
      <alignment horizontal="right" vertical="center" wrapText="1"/>
    </xf>
    <xf numFmtId="44" fontId="4" fillId="3" borderId="40" xfId="15" applyFont="1" applyBorder="1" applyAlignment="1">
      <alignment horizontal="right" vertical="center" wrapText="1"/>
    </xf>
    <xf numFmtId="44" fontId="4" fillId="3" borderId="3" xfId="15" applyFont="1" applyBorder="1" applyAlignment="1">
      <alignment horizontal="right" vertical="center" wrapText="1"/>
    </xf>
    <xf numFmtId="44" fontId="4" fillId="3" borderId="41" xfId="15" applyFont="1" applyBorder="1" applyAlignment="1">
      <alignment horizontal="right" vertical="center" wrapText="1"/>
    </xf>
    <xf numFmtId="0" fontId="5" fillId="2" borderId="38" xfId="0" applyFont="1" applyBorder="1" applyAlignment="1">
      <alignment horizontal="justify" vertical="center" wrapText="1"/>
    </xf>
    <xf numFmtId="0" fontId="5" fillId="2" borderId="11" xfId="0" applyFont="1" applyBorder="1" applyAlignment="1">
      <alignment horizontal="justify" vertical="center" wrapText="1"/>
    </xf>
    <xf numFmtId="0" fontId="5" fillId="2" borderId="39" xfId="0" applyFont="1" applyBorder="1" applyAlignment="1">
      <alignment horizontal="justify" vertical="center" wrapText="1"/>
    </xf>
    <xf numFmtId="0" fontId="5" fillId="2" borderId="40" xfId="0" applyFont="1" applyBorder="1" applyAlignment="1">
      <alignment horizontal="justify" vertical="center" wrapText="1"/>
    </xf>
    <xf numFmtId="0" fontId="5" fillId="2" borderId="3" xfId="0" applyFont="1" applyBorder="1" applyAlignment="1">
      <alignment horizontal="justify" vertical="center" wrapText="1"/>
    </xf>
    <xf numFmtId="0" fontId="5" fillId="2" borderId="41" xfId="0" applyFont="1" applyBorder="1" applyAlignment="1">
      <alignment horizontal="justify" vertical="center" wrapText="1"/>
    </xf>
    <xf numFmtId="44" fontId="5" fillId="2" borderId="38" xfId="0" applyNumberFormat="1" applyFont="1" applyBorder="1" applyAlignment="1">
      <alignment horizontal="right" vertical="center" wrapText="1"/>
    </xf>
    <xf numFmtId="44" fontId="5" fillId="2" borderId="11" xfId="0" applyNumberFormat="1" applyFont="1" applyBorder="1" applyAlignment="1">
      <alignment horizontal="right" vertical="center" wrapText="1"/>
    </xf>
    <xf numFmtId="44" fontId="5" fillId="2" borderId="39" xfId="0" applyNumberFormat="1" applyFont="1" applyBorder="1" applyAlignment="1">
      <alignment horizontal="right" vertical="center" wrapText="1"/>
    </xf>
    <xf numFmtId="44" fontId="5" fillId="2" borderId="40" xfId="0" applyNumberFormat="1" applyFont="1" applyBorder="1" applyAlignment="1">
      <alignment horizontal="right" vertical="center" wrapText="1"/>
    </xf>
    <xf numFmtId="44" fontId="5" fillId="2" borderId="3" xfId="0" applyNumberFormat="1" applyFont="1" applyBorder="1" applyAlignment="1">
      <alignment horizontal="right" vertical="center" wrapText="1"/>
    </xf>
    <xf numFmtId="44" fontId="5" fillId="2" borderId="41" xfId="0" applyNumberFormat="1" applyFont="1" applyBorder="1" applyAlignment="1">
      <alignment horizontal="right" vertical="center" wrapText="1"/>
    </xf>
    <xf numFmtId="191" fontId="5" fillId="2" borderId="42" xfId="0" applyNumberFormat="1" applyFont="1" applyBorder="1" applyAlignment="1">
      <alignment horizontal="right" vertical="center" wrapText="1"/>
    </xf>
    <xf numFmtId="191" fontId="5" fillId="2" borderId="43" xfId="0" applyNumberFormat="1" applyFont="1" applyBorder="1" applyAlignment="1">
      <alignment horizontal="right" vertical="center" wrapText="1"/>
    </xf>
    <xf numFmtId="0" fontId="5" fillId="2" borderId="38" xfId="0" applyFont="1" applyBorder="1" applyAlignment="1">
      <alignment horizontal="left" vertical="top" wrapText="1"/>
    </xf>
    <xf numFmtId="0" fontId="5" fillId="2" borderId="11" xfId="0" applyFont="1" applyBorder="1" applyAlignment="1">
      <alignment horizontal="left" vertical="top" wrapText="1"/>
    </xf>
    <xf numFmtId="0" fontId="5" fillId="2" borderId="39" xfId="0" applyFont="1" applyBorder="1" applyAlignment="1">
      <alignment horizontal="left" vertical="top" wrapText="1"/>
    </xf>
    <xf numFmtId="0" fontId="5" fillId="2" borderId="40" xfId="0" applyFont="1" applyBorder="1" applyAlignment="1">
      <alignment horizontal="left" vertical="top" wrapText="1"/>
    </xf>
    <xf numFmtId="0" fontId="5" fillId="2" borderId="3" xfId="0" applyFont="1" applyBorder="1" applyAlignment="1">
      <alignment horizontal="left" vertical="top" wrapText="1"/>
    </xf>
    <xf numFmtId="0" fontId="5" fillId="2" borderId="41" xfId="0" applyFont="1" applyBorder="1" applyAlignment="1">
      <alignment horizontal="left" vertical="top" wrapText="1"/>
    </xf>
    <xf numFmtId="0" fontId="4" fillId="3" borderId="38" xfId="0" applyFont="1" applyBorder="1" applyAlignment="1">
      <alignment horizontal="center" vertical="center" wrapText="1"/>
    </xf>
    <xf numFmtId="0" fontId="4" fillId="3" borderId="11" xfId="0" applyFont="1" applyBorder="1" applyAlignment="1">
      <alignment horizontal="center" vertical="center" wrapText="1"/>
    </xf>
    <xf numFmtId="0" fontId="4" fillId="3" borderId="39" xfId="0" applyFont="1" applyBorder="1" applyAlignment="1">
      <alignment horizontal="center" vertical="center" wrapText="1"/>
    </xf>
    <xf numFmtId="0" fontId="4" fillId="3" borderId="40" xfId="0" applyFont="1" applyBorder="1" applyAlignment="1">
      <alignment horizontal="center" vertical="center" wrapText="1"/>
    </xf>
    <xf numFmtId="0" fontId="4" fillId="3" borderId="3" xfId="0" applyFont="1" applyBorder="1" applyAlignment="1">
      <alignment horizontal="center" vertical="center" wrapText="1"/>
    </xf>
    <xf numFmtId="0" fontId="4" fillId="3" borderId="41" xfId="0" applyFont="1" applyBorder="1" applyAlignment="1">
      <alignment horizontal="center" vertical="center" wrapText="1"/>
    </xf>
    <xf numFmtId="0" fontId="5" fillId="2" borderId="16" xfId="0" applyFont="1" applyBorder="1" applyAlignment="1">
      <alignment horizontal="left" vertical="center" wrapText="1"/>
    </xf>
    <xf numFmtId="185" fontId="5" fillId="2" borderId="17" xfId="0" applyNumberFormat="1" applyFont="1" applyBorder="1" applyAlignment="1">
      <alignment horizontal="right" vertical="center" wrapText="1"/>
    </xf>
    <xf numFmtId="185" fontId="5" fillId="2" borderId="22" xfId="0" applyNumberFormat="1" applyFont="1" applyBorder="1" applyAlignment="1">
      <alignment horizontal="right" vertical="center" wrapText="1"/>
    </xf>
    <xf numFmtId="185" fontId="5" fillId="2" borderId="23" xfId="0" applyNumberFormat="1" applyFont="1" applyBorder="1" applyAlignment="1">
      <alignment horizontal="right" vertical="center" wrapText="1"/>
    </xf>
    <xf numFmtId="187" fontId="7" fillId="2" borderId="17" xfId="0" applyNumberFormat="1" applyFont="1" applyBorder="1" applyAlignment="1">
      <alignment horizontal="left" vertical="center" wrapText="1"/>
    </xf>
    <xf numFmtId="187" fontId="7" fillId="2" borderId="22" xfId="0" applyNumberFormat="1" applyFont="1" applyBorder="1" applyAlignment="1">
      <alignment horizontal="left" vertical="center" wrapText="1"/>
    </xf>
    <xf numFmtId="187" fontId="7" fillId="2" borderId="23" xfId="0" applyNumberFormat="1" applyFont="1" applyBorder="1" applyAlignment="1">
      <alignment horizontal="left" vertical="center" wrapText="1"/>
    </xf>
    <xf numFmtId="187" fontId="4" fillId="3" borderId="17" xfId="0" applyNumberFormat="1" applyFont="1" applyBorder="1" applyAlignment="1">
      <alignment horizontal="right" vertical="center" wrapText="1"/>
    </xf>
    <xf numFmtId="187" fontId="4" fillId="3" borderId="22" xfId="0" applyNumberFormat="1" applyFont="1" applyBorder="1" applyAlignment="1">
      <alignment horizontal="right" vertical="center" wrapText="1"/>
    </xf>
    <xf numFmtId="187" fontId="4" fillId="3" borderId="23" xfId="0" applyNumberFormat="1" applyFont="1" applyBorder="1" applyAlignment="1">
      <alignment horizontal="right" vertical="center" wrapText="1"/>
    </xf>
    <xf numFmtId="0" fontId="4" fillId="3" borderId="44" xfId="0" applyFont="1" applyBorder="1" applyAlignment="1">
      <alignment horizontal="center" vertical="center" wrapText="1"/>
    </xf>
    <xf numFmtId="0" fontId="4" fillId="3" borderId="45" xfId="0" applyFont="1" applyBorder="1" applyAlignment="1">
      <alignment horizontal="center" vertical="center" wrapText="1"/>
    </xf>
    <xf numFmtId="187" fontId="4" fillId="3" borderId="44" xfId="0" applyNumberFormat="1" applyFont="1" applyBorder="1" applyAlignment="1">
      <alignment horizontal="right" vertical="center" wrapText="1"/>
    </xf>
    <xf numFmtId="187" fontId="4" fillId="3" borderId="45" xfId="0" applyNumberFormat="1" applyFont="1" applyBorder="1" applyAlignment="1">
      <alignment horizontal="right" vertical="center" wrapText="1"/>
    </xf>
    <xf numFmtId="187" fontId="4" fillId="3" borderId="46" xfId="0" applyNumberFormat="1" applyFont="1" applyBorder="1" applyAlignment="1">
      <alignment horizontal="right" vertical="center" wrapText="1"/>
    </xf>
    <xf numFmtId="0" fontId="1" fillId="2" borderId="0" xfId="0" applyFont="1" applyBorder="1" applyAlignment="1">
      <alignment horizontal="left" vertical="top" wrapText="1"/>
    </xf>
    <xf numFmtId="0" fontId="1" fillId="2" borderId="0" xfId="0" applyFont="1" applyBorder="1" applyAlignment="1">
      <alignment horizontal="left" vertical="top" wrapText="1"/>
    </xf>
    <xf numFmtId="0" fontId="1" fillId="2" borderId="0" xfId="0" applyFont="1" applyBorder="1" applyAlignment="1">
      <alignment horizontal="left" vertical="top" wrapText="1"/>
    </xf>
    <xf numFmtId="186" fontId="5" fillId="2" borderId="17" xfId="0" applyNumberFormat="1" applyFont="1" applyBorder="1" applyAlignment="1">
      <alignment horizontal="right" vertical="center" wrapText="1"/>
    </xf>
    <xf numFmtId="186" fontId="5" fillId="2" borderId="22" xfId="0" applyNumberFormat="1" applyFont="1" applyBorder="1" applyAlignment="1">
      <alignment horizontal="right" vertical="center" wrapText="1"/>
    </xf>
    <xf numFmtId="186" fontId="5" fillId="2" borderId="23" xfId="0" applyNumberFormat="1" applyFont="1" applyBorder="1" applyAlignment="1">
      <alignment horizontal="right" vertical="center" wrapText="1"/>
    </xf>
    <xf numFmtId="0" fontId="4" fillId="3" borderId="22" xfId="0" applyFont="1" applyBorder="1" applyAlignment="1">
      <alignment horizontal="left" vertical="center" wrapText="1"/>
    </xf>
    <xf numFmtId="0" fontId="4" fillId="3" borderId="23" xfId="0" applyFont="1" applyBorder="1" applyAlignment="1">
      <alignment horizontal="left" vertical="center" wrapText="1"/>
    </xf>
    <xf numFmtId="10" fontId="5" fillId="2" borderId="17" xfId="22" applyNumberFormat="1" applyFont="1" applyBorder="1" applyAlignment="1">
      <alignment horizontal="right" vertical="center" wrapText="1"/>
    </xf>
    <xf numFmtId="10" fontId="5" fillId="2" borderId="22" xfId="22" applyNumberFormat="1" applyFont="1" applyBorder="1" applyAlignment="1">
      <alignment horizontal="right" vertical="center" wrapText="1"/>
    </xf>
    <xf numFmtId="10" fontId="5" fillId="2" borderId="23" xfId="22" applyNumberFormat="1" applyFont="1" applyBorder="1" applyAlignment="1">
      <alignment horizontal="right" vertical="center" wrapText="1"/>
    </xf>
    <xf numFmtId="0" fontId="8" fillId="2" borderId="0" xfId="0" applyFont="1" applyBorder="1" applyAlignment="1">
      <alignment horizontal="left" vertical="center" wrapText="1"/>
    </xf>
    <xf numFmtId="0" fontId="8" fillId="2" borderId="0" xfId="0" applyFont="1" applyBorder="1" applyAlignment="1">
      <alignment horizontal="left" vertical="center" wrapText="1"/>
    </xf>
    <xf numFmtId="0" fontId="8" fillId="2" borderId="0" xfId="0" applyFont="1" applyBorder="1" applyAlignment="1">
      <alignment horizontal="left" vertical="center" wrapText="1"/>
    </xf>
    <xf numFmtId="44" fontId="5" fillId="2" borderId="17" xfId="0" applyNumberFormat="1" applyFont="1" applyBorder="1" applyAlignment="1">
      <alignment horizontal="right" vertical="center" wrapText="1"/>
    </xf>
    <xf numFmtId="44" fontId="5" fillId="2" borderId="22" xfId="0" applyNumberFormat="1" applyFont="1" applyBorder="1" applyAlignment="1">
      <alignment horizontal="right" vertical="center" wrapText="1"/>
    </xf>
    <xf numFmtId="44" fontId="5" fillId="2" borderId="23" xfId="0" applyNumberFormat="1" applyFont="1" applyBorder="1" applyAlignment="1">
      <alignment horizontal="right" vertical="center" wrapText="1"/>
    </xf>
    <xf numFmtId="178" fontId="5" fillId="2" borderId="17" xfId="0" applyNumberFormat="1" applyFont="1" applyBorder="1" applyAlignment="1">
      <alignment horizontal="right" vertical="center" wrapText="1"/>
    </xf>
    <xf numFmtId="178" fontId="5" fillId="2" borderId="22" xfId="0" applyNumberFormat="1" applyFont="1" applyBorder="1" applyAlignment="1">
      <alignment horizontal="right" vertical="center" wrapText="1"/>
    </xf>
    <xf numFmtId="178" fontId="5" fillId="2" borderId="23" xfId="0" applyNumberFormat="1" applyFont="1" applyBorder="1" applyAlignment="1">
      <alignment horizontal="right" vertical="center" wrapText="1"/>
    </xf>
    <xf numFmtId="0" fontId="7" fillId="2" borderId="40" xfId="0" applyFont="1" applyBorder="1" applyAlignment="1">
      <alignment horizontal="center" vertical="center" wrapText="1"/>
    </xf>
    <xf numFmtId="0" fontId="7" fillId="2" borderId="3" xfId="0" applyFont="1" applyBorder="1" applyAlignment="1">
      <alignment horizontal="center" vertical="center" wrapText="1"/>
    </xf>
    <xf numFmtId="0" fontId="7" fillId="2" borderId="41" xfId="0" applyFont="1" applyBorder="1" applyAlignment="1">
      <alignment horizontal="center" vertical="center" wrapText="1"/>
    </xf>
    <xf numFmtId="10" fontId="5" fillId="2" borderId="17" xfId="22" applyNumberFormat="1" applyFont="1" applyBorder="1" applyAlignment="1">
      <alignment horizontal="center" vertical="center" wrapText="1"/>
    </xf>
    <xf numFmtId="10" fontId="5" fillId="2" borderId="22" xfId="22" applyNumberFormat="1" applyFont="1" applyBorder="1" applyAlignment="1">
      <alignment horizontal="center" vertical="center" wrapText="1"/>
    </xf>
    <xf numFmtId="10" fontId="5" fillId="2" borderId="13" xfId="22" applyNumberFormat="1" applyFont="1" applyBorder="1" applyAlignment="1">
      <alignment horizontal="center" vertical="center" wrapText="1"/>
    </xf>
    <xf numFmtId="4" fontId="16" fillId="0" borderId="17" xfId="0" applyNumberFormat="1" applyFont="1" applyFill="1" applyBorder="1" applyAlignment="1">
      <alignment horizontal="center" vertical="top" wrapText="1"/>
    </xf>
    <xf numFmtId="4" fontId="16" fillId="0" borderId="22" xfId="0" applyNumberFormat="1" applyFont="1" applyFill="1" applyBorder="1" applyAlignment="1">
      <alignment horizontal="center" vertical="top" wrapText="1"/>
    </xf>
    <xf numFmtId="0" fontId="16" fillId="0" borderId="17" xfId="0" applyFont="1" applyFill="1" applyBorder="1" applyAlignment="1">
      <alignment horizontal="center" vertical="top" wrapText="1"/>
    </xf>
    <xf numFmtId="0" fontId="16" fillId="0" borderId="22" xfId="0" applyFont="1" applyFill="1" applyBorder="1" applyAlignment="1">
      <alignment horizontal="center" vertical="top" wrapText="1"/>
    </xf>
    <xf numFmtId="0" fontId="16" fillId="0" borderId="23" xfId="0" applyFont="1" applyFill="1" applyBorder="1" applyAlignment="1">
      <alignment horizontal="center" vertical="top" wrapText="1"/>
    </xf>
    <xf numFmtId="4" fontId="16" fillId="0" borderId="23" xfId="0" applyNumberFormat="1" applyFont="1" applyFill="1" applyBorder="1" applyAlignment="1">
      <alignment horizontal="center" vertical="top" wrapText="1"/>
    </xf>
    <xf numFmtId="0" fontId="7" fillId="2" borderId="17" xfId="0" applyFont="1" applyBorder="1" applyAlignment="1">
      <alignment horizontal="center" vertical="center" wrapText="1"/>
    </xf>
    <xf numFmtId="0" fontId="7" fillId="2" borderId="22" xfId="0" applyFont="1" applyBorder="1" applyAlignment="1">
      <alignment horizontal="center" vertical="center" wrapText="1"/>
    </xf>
    <xf numFmtId="0" fontId="7" fillId="2" borderId="23" xfId="0" applyFont="1" applyBorder="1" applyAlignment="1">
      <alignment horizontal="center" vertical="center" wrapText="1"/>
    </xf>
    <xf numFmtId="0" fontId="9" fillId="2" borderId="17" xfId="0" applyFont="1" applyBorder="1" applyAlignment="1">
      <alignment horizontal="left" vertical="center" wrapText="1"/>
    </xf>
    <xf numFmtId="0" fontId="9" fillId="2" borderId="22" xfId="0" applyFont="1" applyBorder="1" applyAlignment="1">
      <alignment horizontal="left" vertical="center" wrapText="1"/>
    </xf>
    <xf numFmtId="0" fontId="9" fillId="2" borderId="23" xfId="0" applyFont="1" applyBorder="1" applyAlignment="1">
      <alignment horizontal="left" vertical="center" wrapText="1"/>
    </xf>
    <xf numFmtId="173" fontId="5" fillId="2" borderId="17" xfId="22" applyNumberFormat="1" applyFont="1" applyBorder="1" applyAlignment="1">
      <alignment horizontal="center" vertical="center" wrapText="1"/>
    </xf>
    <xf numFmtId="173" fontId="5" fillId="2" borderId="22" xfId="22" applyNumberFormat="1" applyFont="1" applyBorder="1" applyAlignment="1">
      <alignment horizontal="center" vertical="center" wrapText="1"/>
    </xf>
    <xf numFmtId="173" fontId="5" fillId="2" borderId="23" xfId="22" applyNumberFormat="1" applyFont="1" applyBorder="1" applyAlignment="1">
      <alignment horizontal="center" vertical="center" wrapText="1"/>
    </xf>
    <xf numFmtId="44" fontId="20" fillId="2" borderId="5" xfId="15" applyFont="1" applyBorder="1" applyAlignment="1">
      <alignment horizontal="center" vertical="top" wrapText="1"/>
    </xf>
    <xf numFmtId="44" fontId="20" fillId="2" borderId="6" xfId="15" applyFont="1" applyBorder="1" applyAlignment="1">
      <alignment horizontal="center" vertical="top" wrapText="1"/>
    </xf>
    <xf numFmtId="0" fontId="22" fillId="3" borderId="18" xfId="0" applyFont="1" applyFill="1" applyBorder="1" applyAlignment="1">
      <alignment horizontal="center" vertical="top"/>
    </xf>
    <xf numFmtId="0" fontId="22" fillId="3" borderId="21" xfId="0" applyFont="1" applyFill="1" applyBorder="1" applyAlignment="1">
      <alignment horizontal="center" vertical="top"/>
    </xf>
    <xf numFmtId="0" fontId="23" fillId="3" borderId="19" xfId="0" applyFont="1" applyFill="1" applyBorder="1" applyAlignment="1">
      <alignment horizontal="center" vertical="top"/>
    </xf>
    <xf numFmtId="0" fontId="23" fillId="3" borderId="21" xfId="0" applyFont="1" applyFill="1" applyBorder="1" applyAlignment="1">
      <alignment horizontal="center" vertical="top"/>
    </xf>
    <xf numFmtId="0" fontId="23" fillId="3" borderId="18" xfId="0" applyFont="1" applyFill="1" applyBorder="1" applyAlignment="1">
      <alignment horizontal="center" vertical="top"/>
    </xf>
    <xf numFmtId="44" fontId="21" fillId="2" borderId="0" xfId="0" applyNumberFormat="1" applyFont="1" applyBorder="1" applyAlignment="1">
      <alignment horizontal="center" vertical="top"/>
    </xf>
    <xf numFmtId="0" fontId="21" fillId="2" borderId="1" xfId="0" applyFont="1" applyBorder="1" applyAlignment="1">
      <alignment horizontal="center" vertical="top"/>
    </xf>
    <xf numFmtId="0" fontId="21" fillId="2" borderId="0" xfId="0" applyFont="1" applyBorder="1" applyAlignment="1">
      <alignment horizontal="center" vertical="top"/>
    </xf>
    <xf numFmtId="44" fontId="17" fillId="0" borderId="0" xfId="0" applyNumberFormat="1" applyFont="1" applyBorder="1" applyAlignment="1">
      <alignment horizontal="center"/>
    </xf>
    <xf numFmtId="190" fontId="17" fillId="0" borderId="0" xfId="22" applyNumberFormat="1" applyFont="1" applyBorder="1" applyAlignment="1">
      <alignment horizontal="right"/>
    </xf>
    <xf numFmtId="190" fontId="17" fillId="0" borderId="7" xfId="22" applyNumberFormat="1" applyFont="1" applyBorder="1" applyAlignment="1">
      <alignment horizontal="right"/>
    </xf>
    <xf numFmtId="0" fontId="5" fillId="2" borderId="0" xfId="0" applyFont="1" applyBorder="1" applyAlignment="1">
      <alignment horizontal="left" vertical="top" wrapText="1"/>
    </xf>
    <xf numFmtId="0" fontId="5" fillId="2" borderId="0" xfId="0" applyFont="1" applyBorder="1" applyAlignment="1">
      <alignment horizontal="left" vertical="top" wrapText="1"/>
    </xf>
    <xf numFmtId="0" fontId="4" fillId="3" borderId="18" xfId="0" applyFont="1" applyFill="1" applyBorder="1" applyAlignment="1">
      <alignment horizontal="center"/>
    </xf>
    <xf numFmtId="0" fontId="4" fillId="3" borderId="19" xfId="0" applyFont="1" applyFill="1" applyBorder="1" applyAlignment="1">
      <alignment horizontal="center"/>
    </xf>
    <xf numFmtId="0" fontId="4" fillId="3" borderId="21" xfId="0" applyFont="1" applyFill="1" applyBorder="1" applyAlignment="1">
      <alignment horizontal="center"/>
    </xf>
    <xf numFmtId="44" fontId="20" fillId="2" borderId="9" xfId="15" applyFont="1" applyBorder="1" applyAlignment="1">
      <alignment horizontal="center" vertical="top"/>
    </xf>
    <xf numFmtId="44" fontId="28" fillId="2" borderId="7" xfId="0" applyNumberFormat="1" applyFont="1" applyBorder="1" applyAlignment="1">
      <alignment horizontal="center" vertical="top"/>
    </xf>
  </cellXfs>
  <cellStyles count="2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HIPO%204%20%20Fp%2015%2007%202009%20Ana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MPBAN%202%20%20Fp%20marzo%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RTADA Esp"/>
      <sheetName val="PORTADA Ing"/>
      <sheetName val="datos morosidad"/>
      <sheetName val="Español"/>
      <sheetName val="AIAF SHIPO 4"/>
      <sheetName val="Inglés"/>
      <sheetName val="BALANCE"/>
      <sheetName val="BALANCE-DEVENGO"/>
      <sheetName val="CNMV ESP"/>
      <sheetName val="CNMV ING"/>
      <sheetName val="tipos SHIPO 4"/>
      <sheetName val="Fecha de pago"/>
      <sheetName val="devengos"/>
      <sheetName val="mis calculos"/>
      <sheetName val="triggers"/>
      <sheetName val="Transfer"/>
    </sheetNames>
    <sheetDataSet>
      <sheetData sheetId="9">
        <row r="14">
          <cell r="I14">
            <v>1</v>
          </cell>
          <cell r="J14" t="str">
            <v>st</v>
          </cell>
          <cell r="K14" t="str">
            <v>January</v>
          </cell>
        </row>
        <row r="15">
          <cell r="I15">
            <v>2</v>
          </cell>
          <cell r="J15" t="str">
            <v>snd</v>
          </cell>
          <cell r="K15" t="str">
            <v>February</v>
          </cell>
        </row>
        <row r="16">
          <cell r="I16">
            <v>3</v>
          </cell>
          <cell r="J16" t="str">
            <v>th</v>
          </cell>
          <cell r="K16" t="str">
            <v>March</v>
          </cell>
        </row>
        <row r="17">
          <cell r="I17">
            <v>4</v>
          </cell>
          <cell r="J17" t="str">
            <v>th</v>
          </cell>
          <cell r="K17" t="str">
            <v>April</v>
          </cell>
        </row>
        <row r="18">
          <cell r="I18">
            <v>5</v>
          </cell>
          <cell r="J18" t="str">
            <v>th</v>
          </cell>
          <cell r="K18" t="str">
            <v>May</v>
          </cell>
        </row>
        <row r="19">
          <cell r="I19">
            <v>6</v>
          </cell>
          <cell r="J19" t="str">
            <v>th</v>
          </cell>
          <cell r="K19" t="str">
            <v>June</v>
          </cell>
        </row>
        <row r="20">
          <cell r="I20">
            <v>7</v>
          </cell>
          <cell r="J20" t="str">
            <v>th</v>
          </cell>
          <cell r="K20" t="str">
            <v>July</v>
          </cell>
        </row>
        <row r="21">
          <cell r="I21">
            <v>8</v>
          </cell>
          <cell r="J21" t="str">
            <v>th</v>
          </cell>
          <cell r="K21" t="str">
            <v>August</v>
          </cell>
        </row>
        <row r="22">
          <cell r="I22">
            <v>9</v>
          </cell>
          <cell r="J22" t="str">
            <v>th</v>
          </cell>
          <cell r="K22" t="str">
            <v>September</v>
          </cell>
        </row>
        <row r="23">
          <cell r="I23">
            <v>10</v>
          </cell>
          <cell r="J23" t="str">
            <v>th</v>
          </cell>
          <cell r="K23" t="str">
            <v>October</v>
          </cell>
        </row>
        <row r="24">
          <cell r="I24">
            <v>11</v>
          </cell>
          <cell r="J24" t="str">
            <v>th</v>
          </cell>
          <cell r="K24" t="str">
            <v>November</v>
          </cell>
        </row>
        <row r="25">
          <cell r="I25">
            <v>12</v>
          </cell>
          <cell r="J25" t="str">
            <v>th</v>
          </cell>
          <cell r="K25" t="str">
            <v>December</v>
          </cell>
        </row>
        <row r="26">
          <cell r="I26">
            <v>13</v>
          </cell>
          <cell r="J26" t="str">
            <v>th</v>
          </cell>
        </row>
        <row r="27">
          <cell r="I27">
            <v>14</v>
          </cell>
          <cell r="J27" t="str">
            <v>th</v>
          </cell>
        </row>
        <row r="28">
          <cell r="I28">
            <v>15</v>
          </cell>
          <cell r="J28" t="str">
            <v>th</v>
          </cell>
        </row>
        <row r="29">
          <cell r="I29">
            <v>16</v>
          </cell>
          <cell r="J29" t="str">
            <v>th</v>
          </cell>
        </row>
        <row r="30">
          <cell r="I30">
            <v>17</v>
          </cell>
          <cell r="J30" t="str">
            <v>th</v>
          </cell>
        </row>
        <row r="31">
          <cell r="I31">
            <v>18</v>
          </cell>
          <cell r="J31" t="str">
            <v>th</v>
          </cell>
        </row>
        <row r="32">
          <cell r="I32">
            <v>19</v>
          </cell>
          <cell r="J32" t="str">
            <v>th</v>
          </cell>
        </row>
        <row r="33">
          <cell r="I33">
            <v>20</v>
          </cell>
          <cell r="J33" t="str">
            <v>th</v>
          </cell>
        </row>
        <row r="34">
          <cell r="I34">
            <v>21</v>
          </cell>
          <cell r="J34" t="str">
            <v>th</v>
          </cell>
        </row>
        <row r="35">
          <cell r="I35">
            <v>22</v>
          </cell>
          <cell r="J35" t="str">
            <v>th</v>
          </cell>
        </row>
        <row r="36">
          <cell r="I36">
            <v>23</v>
          </cell>
          <cell r="J36" t="str">
            <v>th</v>
          </cell>
        </row>
        <row r="37">
          <cell r="I37">
            <v>24</v>
          </cell>
          <cell r="J37" t="str">
            <v>th</v>
          </cell>
        </row>
        <row r="38">
          <cell r="I38">
            <v>25</v>
          </cell>
          <cell r="J38" t="str">
            <v>th</v>
          </cell>
        </row>
        <row r="39">
          <cell r="I39">
            <v>26</v>
          </cell>
          <cell r="J39" t="str">
            <v>th</v>
          </cell>
        </row>
        <row r="40">
          <cell r="I40">
            <v>27</v>
          </cell>
          <cell r="J40" t="str">
            <v>th</v>
          </cell>
        </row>
        <row r="41">
          <cell r="I41">
            <v>28</v>
          </cell>
          <cell r="J41" t="str">
            <v>th</v>
          </cell>
        </row>
        <row r="42">
          <cell r="I42">
            <v>29</v>
          </cell>
          <cell r="J42" t="str">
            <v>th</v>
          </cell>
        </row>
        <row r="43">
          <cell r="I43">
            <v>30</v>
          </cell>
          <cell r="J43" t="str">
            <v>th</v>
          </cell>
        </row>
        <row r="44">
          <cell r="I44">
            <v>31</v>
          </cell>
          <cell r="J44" t="str">
            <v>st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sheetName val="AIAF EMP BAN 2"/>
      <sheetName val="BALANCE"/>
      <sheetName val="BALANCE-DEVENGO"/>
      <sheetName val="CNMV ING"/>
      <sheetName val="CNMV ESP"/>
      <sheetName val="MOROSIDAD"/>
      <sheetName val="Español"/>
      <sheetName val="Inglés"/>
      <sheetName val="tipos interés EBAN 2"/>
      <sheetName val="Fecha de pago"/>
      <sheetName val="mis calculos"/>
      <sheetName val="triggers"/>
      <sheetName val="TRANSFERENCIAS"/>
    </sheetNames>
    <sheetDataSet>
      <sheetData sheetId="8">
        <row r="151">
          <cell r="F151">
            <v>150000000</v>
          </cell>
        </row>
        <row r="153">
          <cell r="F153">
            <v>150000000</v>
          </cell>
        </row>
        <row r="155">
          <cell r="F155">
            <v>151532904.09</v>
          </cell>
        </row>
        <row r="156">
          <cell r="F156">
            <v>75000000</v>
          </cell>
        </row>
        <row r="158">
          <cell r="F158" t="str">
            <v>YES</v>
          </cell>
        </row>
        <row r="159">
          <cell r="F159" t="str">
            <v>YES</v>
          </cell>
        </row>
        <row r="160">
          <cell r="F160" t="str">
            <v>NO</v>
          </cell>
        </row>
        <row r="168">
          <cell r="F168" t="str">
            <v>YES (12,25%)</v>
          </cell>
        </row>
        <row r="169">
          <cell r="F169" t="str">
            <v>NO</v>
          </cell>
        </row>
        <row r="171">
          <cell r="F171" t="str">
            <v>YES (6,94%)</v>
          </cell>
        </row>
        <row r="172">
          <cell r="F172" t="str">
            <v>NO</v>
          </cell>
        </row>
        <row r="174">
          <cell r="F174" t="str">
            <v>YES</v>
          </cell>
        </row>
        <row r="175">
          <cell r="F175"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238"/>
  <sheetViews>
    <sheetView showGridLines="0" tabSelected="1" view="pageBreakPreview" zoomScaleSheetLayoutView="100" workbookViewId="0" topLeftCell="A128">
      <selection activeCell="P173" sqref="P173:U173"/>
    </sheetView>
  </sheetViews>
  <sheetFormatPr defaultColWidth="11.421875" defaultRowHeight="12.75" outlineLevelRow="1"/>
  <cols>
    <col min="1" max="1" width="3.421875" style="0" customWidth="1"/>
    <col min="2" max="2" width="24.8515625" style="0" customWidth="1"/>
    <col min="3" max="3" width="4.7109375" style="0" customWidth="1"/>
    <col min="4" max="4" width="4.57421875" style="0" customWidth="1"/>
    <col min="5" max="5" width="8.421875" style="0" customWidth="1"/>
    <col min="6" max="6" width="0.13671875" style="0" customWidth="1"/>
    <col min="7" max="7" width="0.71875" style="0" customWidth="1"/>
    <col min="8" max="8" width="4.57421875" style="0" customWidth="1"/>
    <col min="9" max="9" width="9.28125" style="0" customWidth="1"/>
    <col min="10" max="10" width="4.140625" style="0" customWidth="1"/>
    <col min="11" max="11" width="1.7109375" style="0" customWidth="1"/>
    <col min="12" max="12" width="3.421875" style="0" customWidth="1"/>
    <col min="13" max="13" width="6.7109375" style="0" customWidth="1"/>
    <col min="14" max="14" width="1.7109375" style="0" customWidth="1"/>
    <col min="15" max="15" width="5.8515625" style="0" customWidth="1"/>
    <col min="16" max="16" width="2.57421875" style="0" customWidth="1"/>
    <col min="17" max="17" width="5.00390625" style="0" customWidth="1"/>
    <col min="18" max="18" width="1.7109375" style="0" customWidth="1"/>
    <col min="19" max="19" width="3.57421875" style="0" customWidth="1"/>
    <col min="20" max="20" width="1.57421875" style="0" customWidth="1"/>
    <col min="21" max="21" width="6.7109375" style="0" customWidth="1"/>
    <col min="22" max="23" width="4.421875" style="0" customWidth="1"/>
    <col min="24" max="24" width="4.7109375" style="0" customWidth="1"/>
    <col min="25" max="25" width="13.421875" style="0" customWidth="1"/>
    <col min="26" max="26" width="6.421875" style="0" customWidth="1"/>
    <col min="27" max="27" width="0.2890625" style="0" customWidth="1"/>
    <col min="28" max="28" width="3.7109375" style="0" customWidth="1"/>
    <col min="29" max="29" width="9.140625" style="0" customWidth="1"/>
    <col min="30" max="30" width="36.8515625" style="0" bestFit="1" customWidth="1"/>
    <col min="31" max="16384" width="9.140625" style="0" customWidth="1"/>
  </cols>
  <sheetData>
    <row r="1" spans="1:28" ht="30" customHeight="1" hidden="1" outlineLevel="1" thickBot="1">
      <c r="A1" s="1"/>
      <c r="B1" s="1"/>
      <c r="C1" s="1"/>
      <c r="D1" s="1"/>
      <c r="E1" s="1"/>
      <c r="F1" s="1"/>
      <c r="G1" s="1"/>
      <c r="H1" s="1"/>
      <c r="I1" s="1"/>
      <c r="J1" s="1"/>
      <c r="K1" s="1"/>
      <c r="L1" s="1"/>
      <c r="M1" s="1"/>
      <c r="N1" s="1"/>
      <c r="O1" s="1"/>
      <c r="P1" s="1"/>
      <c r="Q1" s="1"/>
      <c r="R1" s="1"/>
      <c r="S1" s="1"/>
      <c r="T1" s="1"/>
      <c r="U1" s="1"/>
      <c r="V1" s="1"/>
      <c r="W1" s="1"/>
      <c r="X1" s="1"/>
      <c r="Y1" s="1"/>
      <c r="Z1" s="1"/>
      <c r="AA1" s="1"/>
      <c r="AB1" s="1"/>
    </row>
    <row r="2" spans="1:28" ht="30" customHeight="1" hidden="1" outlineLevel="1" thickBot="1">
      <c r="A2" s="1"/>
      <c r="B2" s="174" t="s">
        <v>267</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
    </row>
    <row r="3" spans="1:28" ht="19.5" customHeight="1" hidden="1" outlineLevel="1">
      <c r="A3" s="1"/>
      <c r="B3" s="1"/>
      <c r="C3" s="1"/>
      <c r="D3" s="175" t="s">
        <v>0</v>
      </c>
      <c r="E3" s="175"/>
      <c r="F3" s="175"/>
      <c r="G3" s="175"/>
      <c r="H3" s="175"/>
      <c r="I3" s="175"/>
      <c r="J3" s="175"/>
      <c r="K3" s="175"/>
      <c r="L3" s="175"/>
      <c r="M3" s="175"/>
      <c r="N3" s="175"/>
      <c r="O3" s="175"/>
      <c r="P3" s="175"/>
      <c r="Q3" s="175"/>
      <c r="R3" s="175"/>
      <c r="S3" s="175"/>
      <c r="T3" s="175"/>
      <c r="U3" s="175"/>
      <c r="V3" s="175"/>
      <c r="W3" s="1"/>
      <c r="X3" s="1"/>
      <c r="Y3" s="1"/>
      <c r="Z3" s="1"/>
      <c r="AA3" s="1"/>
      <c r="AB3" s="1"/>
    </row>
    <row r="4" spans="1:28" ht="19.5" customHeight="1" hidden="1" outlineLevel="1">
      <c r="A4" s="1"/>
      <c r="B4" s="1"/>
      <c r="C4" s="1"/>
      <c r="D4" s="1"/>
      <c r="E4" s="1"/>
      <c r="F4" s="1"/>
      <c r="G4" s="176">
        <v>40287</v>
      </c>
      <c r="H4" s="176"/>
      <c r="I4" s="176"/>
      <c r="J4" s="176"/>
      <c r="K4" s="176"/>
      <c r="L4" s="176"/>
      <c r="M4" s="176"/>
      <c r="N4" s="176"/>
      <c r="O4" s="176"/>
      <c r="P4" s="176"/>
      <c r="Q4" s="176"/>
      <c r="R4" s="176"/>
      <c r="S4" s="176"/>
      <c r="T4" s="1"/>
      <c r="U4" s="1"/>
      <c r="V4" s="1"/>
      <c r="W4" s="1"/>
      <c r="X4" s="1"/>
      <c r="Y4" s="1"/>
      <c r="Z4" s="1"/>
      <c r="AA4" s="1"/>
      <c r="AB4" s="1"/>
    </row>
    <row r="5" spans="1:28" ht="39.75" customHeight="1" hidden="1" outlineLevel="1" thickBot="1">
      <c r="A5" s="1"/>
      <c r="B5" s="1"/>
      <c r="C5" s="1"/>
      <c r="D5" s="1"/>
      <c r="E5" s="1"/>
      <c r="F5" s="1"/>
      <c r="G5" s="1"/>
      <c r="H5" s="1"/>
      <c r="I5" s="1"/>
      <c r="J5" s="1"/>
      <c r="K5" s="1"/>
      <c r="L5" s="1"/>
      <c r="M5" s="1"/>
      <c r="N5" s="1"/>
      <c r="O5" s="1"/>
      <c r="P5" s="1"/>
      <c r="Q5" s="1"/>
      <c r="R5" s="1"/>
      <c r="S5" s="1"/>
      <c r="T5" s="1"/>
      <c r="U5" s="1"/>
      <c r="V5" s="1"/>
      <c r="W5" s="1"/>
      <c r="X5" s="1"/>
      <c r="Y5" s="1"/>
      <c r="Z5" s="1"/>
      <c r="AA5" s="1"/>
      <c r="AB5" s="1"/>
    </row>
    <row r="6" spans="1:28" ht="15" customHeight="1" hidden="1" outlineLevel="1" thickBot="1">
      <c r="A6" s="1"/>
      <c r="B6" s="166" t="s">
        <v>1</v>
      </c>
      <c r="C6" s="166"/>
      <c r="D6" s="166"/>
      <c r="E6" s="166"/>
      <c r="F6" s="166"/>
      <c r="G6" s="166"/>
      <c r="H6" s="166"/>
      <c r="I6" s="166"/>
      <c r="J6" s="166"/>
      <c r="K6" s="166"/>
      <c r="L6" s="1"/>
      <c r="M6" s="1"/>
      <c r="N6" s="166" t="s">
        <v>2</v>
      </c>
      <c r="O6" s="166"/>
      <c r="P6" s="166"/>
      <c r="Q6" s="166"/>
      <c r="R6" s="166"/>
      <c r="S6" s="166"/>
      <c r="T6" s="166"/>
      <c r="U6" s="166"/>
      <c r="V6" s="166"/>
      <c r="W6" s="166"/>
      <c r="X6" s="166"/>
      <c r="Y6" s="166"/>
      <c r="Z6" s="166"/>
      <c r="AA6" s="166"/>
      <c r="AB6" s="1"/>
    </row>
    <row r="7" spans="1:28" ht="12" customHeight="1" hidden="1" outlineLevel="1" thickBot="1">
      <c r="A7" s="1"/>
      <c r="B7" s="160" t="s">
        <v>3</v>
      </c>
      <c r="C7" s="160"/>
      <c r="D7" s="160"/>
      <c r="E7" s="160"/>
      <c r="F7" s="163">
        <v>1010219360.6000001</v>
      </c>
      <c r="G7" s="163"/>
      <c r="H7" s="163"/>
      <c r="I7" s="163"/>
      <c r="J7" s="163"/>
      <c r="K7" s="163"/>
      <c r="L7" s="1"/>
      <c r="M7" s="1"/>
      <c r="N7" s="160" t="s">
        <v>4</v>
      </c>
      <c r="O7" s="160"/>
      <c r="P7" s="160"/>
      <c r="Q7" s="160"/>
      <c r="R7" s="160"/>
      <c r="S7" s="160"/>
      <c r="T7" s="160"/>
      <c r="U7" s="160"/>
      <c r="V7" s="160"/>
      <c r="W7" s="160"/>
      <c r="X7" s="160"/>
      <c r="Y7" s="194">
        <v>40280</v>
      </c>
      <c r="Z7" s="194"/>
      <c r="AA7" s="194"/>
      <c r="AB7" s="1"/>
    </row>
    <row r="8" spans="1:28" ht="12" customHeight="1" hidden="1" outlineLevel="1" thickBot="1">
      <c r="A8" s="1"/>
      <c r="B8" s="160" t="s">
        <v>5</v>
      </c>
      <c r="C8" s="160"/>
      <c r="D8" s="160"/>
      <c r="E8" s="160"/>
      <c r="F8" s="163">
        <v>145185308.79999995</v>
      </c>
      <c r="G8" s="163"/>
      <c r="H8" s="163"/>
      <c r="I8" s="163"/>
      <c r="J8" s="163"/>
      <c r="K8" s="163"/>
      <c r="L8" s="1"/>
      <c r="M8" s="1"/>
      <c r="N8" s="160" t="s">
        <v>6</v>
      </c>
      <c r="O8" s="160"/>
      <c r="P8" s="160"/>
      <c r="Q8" s="160"/>
      <c r="R8" s="160"/>
      <c r="S8" s="160"/>
      <c r="T8" s="160"/>
      <c r="U8" s="160"/>
      <c r="V8" s="160"/>
      <c r="W8" s="160"/>
      <c r="X8" s="160"/>
      <c r="Y8" s="194">
        <v>40359</v>
      </c>
      <c r="Z8" s="194"/>
      <c r="AA8" s="194"/>
      <c r="AB8" s="1"/>
    </row>
    <row r="9" spans="1:28" ht="12" customHeight="1" hidden="1" outlineLevel="1" thickBot="1">
      <c r="A9" s="1"/>
      <c r="B9" s="160" t="s">
        <v>7</v>
      </c>
      <c r="C9" s="160"/>
      <c r="D9" s="160"/>
      <c r="E9" s="160"/>
      <c r="F9" s="163">
        <v>865034051.8000002</v>
      </c>
      <c r="G9" s="163"/>
      <c r="H9" s="163"/>
      <c r="I9" s="163"/>
      <c r="J9" s="163"/>
      <c r="K9" s="163"/>
      <c r="L9" s="1"/>
      <c r="M9" s="1"/>
      <c r="N9" s="160" t="s">
        <v>8</v>
      </c>
      <c r="O9" s="160"/>
      <c r="P9" s="160"/>
      <c r="Q9" s="160"/>
      <c r="R9" s="160"/>
      <c r="S9" s="160"/>
      <c r="T9" s="160"/>
      <c r="U9" s="160"/>
      <c r="V9" s="160"/>
      <c r="W9" s="160"/>
      <c r="X9" s="160"/>
      <c r="Y9" s="194">
        <v>40196</v>
      </c>
      <c r="Z9" s="194"/>
      <c r="AA9" s="194"/>
      <c r="AB9" s="1"/>
    </row>
    <row r="10" spans="1:28" ht="12" customHeight="1" hidden="1" outlineLevel="1" thickBot="1">
      <c r="A10" s="1"/>
      <c r="B10" s="160" t="s">
        <v>9</v>
      </c>
      <c r="C10" s="160"/>
      <c r="D10" s="160"/>
      <c r="E10" s="160"/>
      <c r="F10" s="197">
        <v>0.4325170259000001</v>
      </c>
      <c r="G10" s="197"/>
      <c r="H10" s="197"/>
      <c r="I10" s="197"/>
      <c r="J10" s="197"/>
      <c r="K10" s="197"/>
      <c r="L10" s="1"/>
      <c r="M10" s="1"/>
      <c r="N10" s="160" t="s">
        <v>10</v>
      </c>
      <c r="O10" s="160"/>
      <c r="P10" s="160"/>
      <c r="Q10" s="160"/>
      <c r="R10" s="160"/>
      <c r="S10" s="160"/>
      <c r="T10" s="160"/>
      <c r="U10" s="160"/>
      <c r="V10" s="160"/>
      <c r="W10" s="160"/>
      <c r="X10" s="160"/>
      <c r="Y10" s="198">
        <v>163</v>
      </c>
      <c r="Z10" s="169"/>
      <c r="AA10" s="169"/>
      <c r="AB10" s="1"/>
    </row>
    <row r="11" spans="1:28" ht="12" customHeight="1" hidden="1" outlineLevel="1" thickBot="1">
      <c r="A11" s="1"/>
      <c r="B11" s="160" t="s">
        <v>11</v>
      </c>
      <c r="C11" s="160"/>
      <c r="D11" s="160"/>
      <c r="E11" s="160"/>
      <c r="F11" s="195">
        <v>0</v>
      </c>
      <c r="G11" s="195"/>
      <c r="H11" s="195"/>
      <c r="I11" s="195"/>
      <c r="J11" s="195"/>
      <c r="K11" s="195"/>
      <c r="L11" s="1"/>
      <c r="M11" s="1"/>
      <c r="N11" s="160" t="s">
        <v>12</v>
      </c>
      <c r="O11" s="160"/>
      <c r="P11" s="160"/>
      <c r="Q11" s="160"/>
      <c r="R11" s="160"/>
      <c r="S11" s="160"/>
      <c r="T11" s="160"/>
      <c r="U11" s="160"/>
      <c r="V11" s="160"/>
      <c r="W11" s="160"/>
      <c r="X11" s="160"/>
      <c r="Y11" s="196" t="e">
        <v>#N/A</v>
      </c>
      <c r="Z11" s="196"/>
      <c r="AA11" s="196"/>
      <c r="AB11" s="1"/>
    </row>
    <row r="12" spans="1:28" ht="12" customHeight="1" hidden="1" outlineLevel="1" thickBot="1">
      <c r="A12" s="1"/>
      <c r="B12" s="1"/>
      <c r="C12" s="1"/>
      <c r="D12" s="1"/>
      <c r="E12" s="1"/>
      <c r="F12" s="1"/>
      <c r="G12" s="1"/>
      <c r="H12" s="1"/>
      <c r="I12" s="1"/>
      <c r="J12" s="1"/>
      <c r="K12" s="1"/>
      <c r="L12" s="1"/>
      <c r="M12" s="1"/>
      <c r="N12" s="160" t="s">
        <v>13</v>
      </c>
      <c r="O12" s="160"/>
      <c r="P12" s="160"/>
      <c r="Q12" s="160"/>
      <c r="R12" s="160"/>
      <c r="S12" s="160"/>
      <c r="T12" s="160"/>
      <c r="U12" s="160"/>
      <c r="V12" s="160"/>
      <c r="W12" s="160"/>
      <c r="X12" s="160"/>
      <c r="Y12" s="194">
        <v>40378</v>
      </c>
      <c r="Z12" s="194"/>
      <c r="AA12" s="194"/>
      <c r="AB12" s="1"/>
    </row>
    <row r="13" spans="1:28" ht="22.5" customHeight="1" hidden="1" outlineLevel="1" thickBo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row>
    <row r="14" spans="1:28" ht="15" customHeight="1" hidden="1" outlineLevel="1" thickBot="1">
      <c r="A14" s="1"/>
      <c r="B14" s="166" t="s">
        <v>14</v>
      </c>
      <c r="C14" s="166"/>
      <c r="D14" s="166"/>
      <c r="E14" s="166"/>
      <c r="F14" s="166"/>
      <c r="G14" s="166"/>
      <c r="H14" s="166"/>
      <c r="I14" s="166"/>
      <c r="J14" s="166"/>
      <c r="K14" s="166"/>
      <c r="L14" s="1"/>
      <c r="M14" s="1"/>
      <c r="N14" s="166" t="s">
        <v>15</v>
      </c>
      <c r="O14" s="166"/>
      <c r="P14" s="166"/>
      <c r="Q14" s="166"/>
      <c r="R14" s="166"/>
      <c r="S14" s="166"/>
      <c r="T14" s="166"/>
      <c r="U14" s="166"/>
      <c r="V14" s="166"/>
      <c r="W14" s="166"/>
      <c r="X14" s="166"/>
      <c r="Y14" s="166"/>
      <c r="Z14" s="166"/>
      <c r="AA14" s="166"/>
      <c r="AB14" s="1"/>
    </row>
    <row r="15" spans="1:28" ht="12" customHeight="1" hidden="1" outlineLevel="1" thickBot="1">
      <c r="A15" s="1"/>
      <c r="B15" s="160" t="s">
        <v>209</v>
      </c>
      <c r="C15" s="160"/>
      <c r="D15" s="160"/>
      <c r="E15" s="160"/>
      <c r="F15" s="163">
        <v>2455909.4</v>
      </c>
      <c r="G15" s="163"/>
      <c r="H15" s="163"/>
      <c r="I15" s="163"/>
      <c r="J15" s="163"/>
      <c r="K15" s="163"/>
      <c r="L15" s="1"/>
      <c r="M15" s="1"/>
      <c r="N15" s="200" t="s">
        <v>16</v>
      </c>
      <c r="O15" s="200"/>
      <c r="P15" s="200"/>
      <c r="Q15" s="200"/>
      <c r="R15" s="200"/>
      <c r="S15" s="200"/>
      <c r="T15" s="200"/>
      <c r="U15" s="164" t="s">
        <v>17</v>
      </c>
      <c r="V15" s="164"/>
      <c r="W15" s="164"/>
      <c r="X15" s="164"/>
      <c r="Y15" s="165">
        <v>40196</v>
      </c>
      <c r="Z15" s="164"/>
      <c r="AA15" s="164"/>
      <c r="AB15" s="1"/>
    </row>
    <row r="16" spans="1:28" ht="12" customHeight="1" hidden="1" outlineLevel="1" thickBot="1">
      <c r="A16" s="1"/>
      <c r="B16" s="160" t="s">
        <v>18</v>
      </c>
      <c r="C16" s="160"/>
      <c r="D16" s="160"/>
      <c r="E16" s="160"/>
      <c r="F16" s="163">
        <v>343503.6</v>
      </c>
      <c r="G16" s="163"/>
      <c r="H16" s="163"/>
      <c r="I16" s="163"/>
      <c r="J16" s="163"/>
      <c r="K16" s="163"/>
      <c r="L16" s="1"/>
      <c r="M16" s="1"/>
      <c r="N16" s="160" t="s">
        <v>210</v>
      </c>
      <c r="O16" s="160"/>
      <c r="P16" s="160"/>
      <c r="Q16" s="160"/>
      <c r="R16" s="160"/>
      <c r="S16" s="160"/>
      <c r="T16" s="160"/>
      <c r="U16" s="199">
        <v>2.28</v>
      </c>
      <c r="V16" s="169"/>
      <c r="W16" s="169"/>
      <c r="X16" s="169"/>
      <c r="Y16" s="199">
        <v>2.6724270406443194</v>
      </c>
      <c r="Z16" s="169"/>
      <c r="AA16" s="169"/>
      <c r="AB16" s="1"/>
    </row>
    <row r="17" spans="1:28" ht="12" customHeight="1" hidden="1" outlineLevel="1" thickBot="1">
      <c r="A17" s="1"/>
      <c r="B17" s="160" t="s">
        <v>19</v>
      </c>
      <c r="C17" s="160"/>
      <c r="D17" s="160"/>
      <c r="E17" s="160"/>
      <c r="F17" s="163">
        <v>285438</v>
      </c>
      <c r="G17" s="163"/>
      <c r="H17" s="163"/>
      <c r="I17" s="163"/>
      <c r="J17" s="163"/>
      <c r="K17" s="163"/>
      <c r="L17" s="1"/>
      <c r="M17" s="1"/>
      <c r="N17" s="160" t="s">
        <v>211</v>
      </c>
      <c r="O17" s="160"/>
      <c r="P17" s="160"/>
      <c r="Q17" s="160"/>
      <c r="R17" s="160"/>
      <c r="S17" s="160"/>
      <c r="T17" s="160"/>
      <c r="U17" s="199">
        <v>3.98</v>
      </c>
      <c r="V17" s="169"/>
      <c r="W17" s="169"/>
      <c r="X17" s="169"/>
      <c r="Y17" s="199">
        <v>2.8925589270616006</v>
      </c>
      <c r="Z17" s="169"/>
      <c r="AA17" s="169"/>
      <c r="AB17" s="1"/>
    </row>
    <row r="18" spans="1:28" ht="12" customHeight="1" hidden="1" outlineLevel="1" thickBot="1">
      <c r="A18" s="1"/>
      <c r="B18" s="160" t="s">
        <v>20</v>
      </c>
      <c r="C18" s="160"/>
      <c r="D18" s="160"/>
      <c r="E18" s="160"/>
      <c r="F18" s="195">
        <v>0</v>
      </c>
      <c r="G18" s="195"/>
      <c r="H18" s="195"/>
      <c r="I18" s="195"/>
      <c r="J18" s="195"/>
      <c r="K18" s="195"/>
      <c r="L18" s="1"/>
      <c r="M18" s="1"/>
      <c r="N18" s="160" t="s">
        <v>212</v>
      </c>
      <c r="O18" s="160"/>
      <c r="P18" s="160"/>
      <c r="Q18" s="160"/>
      <c r="R18" s="160"/>
      <c r="S18" s="160"/>
      <c r="T18" s="160"/>
      <c r="U18" s="199">
        <v>3.98</v>
      </c>
      <c r="V18" s="169"/>
      <c r="W18" s="169"/>
      <c r="X18" s="169"/>
      <c r="Y18" s="199">
        <v>2.8925589270616006</v>
      </c>
      <c r="Z18" s="169"/>
      <c r="AA18" s="169"/>
      <c r="AB18" s="1"/>
    </row>
    <row r="19" spans="1:28" ht="282" customHeight="1" hidden="1" outlineLevel="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row>
    <row r="20" spans="1:28" ht="30" customHeight="1" hidden="1" outlineLevel="1" thickBo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28" ht="30" customHeight="1" hidden="1" outlineLevel="1" thickBot="1">
      <c r="A21" s="1"/>
      <c r="B21" s="174" t="s">
        <v>267</v>
      </c>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
    </row>
    <row r="22" spans="1:28" ht="19.5" customHeight="1" hidden="1" outlineLevel="1">
      <c r="A22" s="1"/>
      <c r="B22" s="1"/>
      <c r="C22" s="1"/>
      <c r="D22" s="175" t="s">
        <v>21</v>
      </c>
      <c r="E22" s="175"/>
      <c r="F22" s="175"/>
      <c r="G22" s="175"/>
      <c r="H22" s="175"/>
      <c r="I22" s="175"/>
      <c r="J22" s="175"/>
      <c r="K22" s="175"/>
      <c r="L22" s="175"/>
      <c r="M22" s="175"/>
      <c r="N22" s="175"/>
      <c r="O22" s="175"/>
      <c r="P22" s="175"/>
      <c r="Q22" s="175"/>
      <c r="R22" s="175"/>
      <c r="S22" s="175"/>
      <c r="T22" s="175"/>
      <c r="U22" s="175"/>
      <c r="V22" s="175"/>
      <c r="W22" s="1"/>
      <c r="X22" s="1"/>
      <c r="Y22" s="1"/>
      <c r="Z22" s="1"/>
      <c r="AA22" s="1"/>
      <c r="AB22" s="1"/>
    </row>
    <row r="23" spans="1:28" ht="19.5" customHeight="1" hidden="1" outlineLevel="1">
      <c r="A23" s="1"/>
      <c r="B23" s="1"/>
      <c r="C23" s="1"/>
      <c r="D23" s="1"/>
      <c r="E23" s="1"/>
      <c r="F23" s="1"/>
      <c r="G23" s="176">
        <v>40287</v>
      </c>
      <c r="H23" s="175"/>
      <c r="I23" s="175"/>
      <c r="J23" s="175"/>
      <c r="K23" s="175"/>
      <c r="L23" s="175"/>
      <c r="M23" s="175"/>
      <c r="N23" s="175"/>
      <c r="O23" s="175"/>
      <c r="P23" s="175"/>
      <c r="Q23" s="175"/>
      <c r="R23" s="175"/>
      <c r="S23" s="175"/>
      <c r="T23" s="1"/>
      <c r="U23" s="1"/>
      <c r="V23" s="1"/>
      <c r="W23" s="1"/>
      <c r="X23" s="1"/>
      <c r="Y23" s="1"/>
      <c r="Z23" s="1"/>
      <c r="AA23" s="1"/>
      <c r="AB23" s="1"/>
    </row>
    <row r="24" spans="1:28" ht="39.75" customHeight="1" hidden="1" outlineLevel="1" thickBo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row>
    <row r="25" spans="1:28" ht="15" customHeight="1" hidden="1" outlineLevel="1" thickBot="1">
      <c r="A25" s="1"/>
      <c r="B25" s="202" t="s">
        <v>22</v>
      </c>
      <c r="C25" s="202"/>
      <c r="D25" s="202"/>
      <c r="E25" s="202"/>
      <c r="F25" s="202"/>
      <c r="G25" s="202"/>
      <c r="H25" s="202"/>
      <c r="I25" s="202"/>
      <c r="J25" s="202"/>
      <c r="K25" s="203"/>
      <c r="L25" s="204" t="s">
        <v>311</v>
      </c>
      <c r="M25" s="143"/>
      <c r="N25" s="143"/>
      <c r="O25" s="143"/>
      <c r="P25" s="205"/>
      <c r="Q25" s="1"/>
      <c r="R25" s="1"/>
      <c r="S25" s="1"/>
      <c r="T25" s="1"/>
      <c r="U25" s="1"/>
      <c r="V25" s="1"/>
      <c r="W25" s="1"/>
      <c r="X25" s="1"/>
      <c r="Y25" s="1"/>
      <c r="Z25" s="1"/>
      <c r="AA25" s="1"/>
      <c r="AB25" s="1"/>
    </row>
    <row r="26" spans="1:28" ht="12" customHeight="1" hidden="1" outlineLevel="1" thickBot="1">
      <c r="A26" s="1"/>
      <c r="B26" s="160" t="s">
        <v>3</v>
      </c>
      <c r="C26" s="160"/>
      <c r="D26" s="160"/>
      <c r="E26" s="160"/>
      <c r="F26" s="163">
        <v>1155404747.7699997</v>
      </c>
      <c r="G26" s="163"/>
      <c r="H26" s="163"/>
      <c r="I26" s="163"/>
      <c r="J26" s="163"/>
      <c r="K26" s="201"/>
      <c r="L26" s="130">
        <v>590954375.19</v>
      </c>
      <c r="M26" s="131"/>
      <c r="N26" s="131"/>
      <c r="O26" s="131"/>
      <c r="P26" s="132"/>
      <c r="Q26" s="1"/>
      <c r="R26" s="1"/>
      <c r="S26" s="1"/>
      <c r="T26" s="1"/>
      <c r="U26" s="1"/>
      <c r="V26" s="1"/>
      <c r="W26" s="1"/>
      <c r="X26" s="1"/>
      <c r="Y26" s="1"/>
      <c r="Z26" s="1"/>
      <c r="AA26" s="1"/>
      <c r="AB26" s="1"/>
    </row>
    <row r="27" spans="1:28" ht="12" customHeight="1" hidden="1" outlineLevel="1" thickBot="1">
      <c r="A27" s="1"/>
      <c r="B27" s="160" t="s">
        <v>5</v>
      </c>
      <c r="C27" s="160"/>
      <c r="D27" s="160"/>
      <c r="E27" s="160"/>
      <c r="F27" s="163">
        <v>145185464.99999976</v>
      </c>
      <c r="G27" s="163"/>
      <c r="H27" s="163"/>
      <c r="I27" s="163"/>
      <c r="J27" s="163"/>
      <c r="K27" s="201"/>
      <c r="L27" s="130">
        <v>44151296.31000006</v>
      </c>
      <c r="M27" s="131"/>
      <c r="N27" s="131"/>
      <c r="O27" s="131"/>
      <c r="P27" s="132"/>
      <c r="Q27" s="1"/>
      <c r="R27" s="1"/>
      <c r="S27" s="1"/>
      <c r="T27" s="1"/>
      <c r="U27" s="1"/>
      <c r="V27" s="1"/>
      <c r="W27" s="1"/>
      <c r="X27" s="1"/>
      <c r="Y27" s="1"/>
      <c r="Z27" s="1"/>
      <c r="AA27" s="1"/>
      <c r="AB27" s="1"/>
    </row>
    <row r="28" spans="1:28" ht="12" customHeight="1" hidden="1" outlineLevel="1" thickBot="1">
      <c r="A28" s="1"/>
      <c r="B28" s="160" t="s">
        <v>7</v>
      </c>
      <c r="C28" s="160"/>
      <c r="D28" s="160"/>
      <c r="E28" s="160"/>
      <c r="F28" s="163">
        <v>1010219282.77</v>
      </c>
      <c r="G28" s="163"/>
      <c r="H28" s="163"/>
      <c r="I28" s="163"/>
      <c r="J28" s="163"/>
      <c r="K28" s="201"/>
      <c r="L28" s="130">
        <v>546803078.88</v>
      </c>
      <c r="M28" s="131"/>
      <c r="N28" s="131"/>
      <c r="O28" s="131"/>
      <c r="P28" s="132"/>
      <c r="Q28" s="1"/>
      <c r="R28" s="1"/>
      <c r="S28" s="1"/>
      <c r="T28" s="1"/>
      <c r="U28" s="1"/>
      <c r="V28" s="1"/>
      <c r="W28" s="1"/>
      <c r="X28" s="1"/>
      <c r="Y28" s="1"/>
      <c r="Z28" s="1"/>
      <c r="AA28" s="1"/>
      <c r="AB28" s="1"/>
    </row>
    <row r="29" spans="1:28" ht="12" customHeight="1" hidden="1" outlineLevel="1" thickBot="1">
      <c r="A29" s="1"/>
      <c r="B29" s="160" t="s">
        <v>23</v>
      </c>
      <c r="C29" s="160"/>
      <c r="D29" s="160"/>
      <c r="E29" s="160"/>
      <c r="F29" s="188">
        <v>5622</v>
      </c>
      <c r="G29" s="188"/>
      <c r="H29" s="188"/>
      <c r="I29" s="188"/>
      <c r="J29" s="188"/>
      <c r="K29" s="209"/>
      <c r="L29" s="133">
        <v>679</v>
      </c>
      <c r="M29" s="134"/>
      <c r="N29" s="134"/>
      <c r="O29" s="134"/>
      <c r="P29" s="135"/>
      <c r="Q29" s="1"/>
      <c r="R29" s="1"/>
      <c r="S29" s="1"/>
      <c r="T29" s="1"/>
      <c r="U29" s="1"/>
      <c r="V29" s="1"/>
      <c r="W29" s="1"/>
      <c r="X29" s="1"/>
      <c r="Y29" s="1"/>
      <c r="Z29" s="1"/>
      <c r="AA29" s="1"/>
      <c r="AB29" s="1"/>
    </row>
    <row r="30" spans="1:28" ht="12" customHeight="1" hidden="1" outlineLevel="1" thickBot="1">
      <c r="A30" s="1"/>
      <c r="B30" s="160" t="s">
        <v>24</v>
      </c>
      <c r="C30" s="160"/>
      <c r="D30" s="160"/>
      <c r="E30" s="160"/>
      <c r="F30" s="206" t="s">
        <v>312</v>
      </c>
      <c r="G30" s="207"/>
      <c r="H30" s="207"/>
      <c r="I30" s="207"/>
      <c r="J30" s="207"/>
      <c r="K30" s="208"/>
      <c r="L30" s="127">
        <v>0.7767</v>
      </c>
      <c r="M30" s="128"/>
      <c r="N30" s="128"/>
      <c r="O30" s="128"/>
      <c r="P30" s="129"/>
      <c r="Q30" s="1"/>
      <c r="R30" s="1"/>
      <c r="S30" s="1"/>
      <c r="T30" s="1"/>
      <c r="U30" s="1"/>
      <c r="V30" s="1"/>
      <c r="W30" s="1"/>
      <c r="X30" s="1"/>
      <c r="Y30" s="1"/>
      <c r="Z30" s="1"/>
      <c r="AA30" s="1"/>
      <c r="AB30" s="1"/>
    </row>
    <row r="31" spans="1:28" ht="21.75" customHeight="1" hidden="1" outlineLevel="1" thickBo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row>
    <row r="32" spans="1:28" ht="15" customHeight="1" hidden="1" outlineLevel="1" thickBot="1">
      <c r="A32" s="1"/>
      <c r="B32" s="202" t="s">
        <v>25</v>
      </c>
      <c r="C32" s="202"/>
      <c r="D32" s="202"/>
      <c r="E32" s="202"/>
      <c r="F32" s="202"/>
      <c r="G32" s="202"/>
      <c r="H32" s="202"/>
      <c r="I32" s="202"/>
      <c r="J32" s="202"/>
      <c r="K32" s="202"/>
      <c r="L32" s="1"/>
      <c r="M32" s="1"/>
      <c r="N32" s="1"/>
      <c r="O32" s="1"/>
      <c r="P32" s="1"/>
      <c r="Q32" s="1"/>
      <c r="R32" s="1"/>
      <c r="S32" s="1"/>
      <c r="T32" s="1"/>
      <c r="U32" s="1"/>
      <c r="V32" s="1"/>
      <c r="W32" s="1"/>
      <c r="X32" s="1"/>
      <c r="Y32" s="1"/>
      <c r="Z32" s="1"/>
      <c r="AA32" s="1"/>
      <c r="AB32" s="1"/>
    </row>
    <row r="33" spans="1:28" ht="12" customHeight="1" hidden="1" outlineLevel="1" thickBot="1">
      <c r="A33" s="1"/>
      <c r="B33" s="160" t="s">
        <v>26</v>
      </c>
      <c r="C33" s="160"/>
      <c r="D33" s="160"/>
      <c r="E33" s="160"/>
      <c r="F33" s="163">
        <v>6946264.909999999</v>
      </c>
      <c r="G33" s="163"/>
      <c r="H33" s="163"/>
      <c r="I33" s="163"/>
      <c r="J33" s="163"/>
      <c r="K33" s="163"/>
      <c r="L33" s="1"/>
      <c r="M33" s="1"/>
      <c r="N33" s="1"/>
      <c r="O33" s="1"/>
      <c r="P33" s="1"/>
      <c r="Q33" s="1"/>
      <c r="R33" s="1"/>
      <c r="S33" s="1"/>
      <c r="T33" s="1"/>
      <c r="U33" s="1"/>
      <c r="V33" s="1"/>
      <c r="W33" s="1"/>
      <c r="X33" s="1"/>
      <c r="Y33" s="1"/>
      <c r="Z33" s="1"/>
      <c r="AA33" s="1"/>
      <c r="AB33" s="1"/>
    </row>
    <row r="34" spans="1:28" ht="12" customHeight="1" hidden="1" outlineLevel="1" thickBot="1">
      <c r="A34" s="1"/>
      <c r="B34" s="160" t="s">
        <v>27</v>
      </c>
      <c r="C34" s="160"/>
      <c r="D34" s="160"/>
      <c r="E34" s="160"/>
      <c r="F34" s="163">
        <v>3168858.97</v>
      </c>
      <c r="G34" s="163"/>
      <c r="H34" s="163"/>
      <c r="I34" s="163"/>
      <c r="J34" s="163"/>
      <c r="K34" s="163"/>
      <c r="L34" s="1"/>
      <c r="M34" s="1"/>
      <c r="N34" s="1"/>
      <c r="O34" s="1"/>
      <c r="P34" s="1"/>
      <c r="Q34" s="1"/>
      <c r="R34" s="1"/>
      <c r="S34" s="1"/>
      <c r="T34" s="1"/>
      <c r="U34" s="1"/>
      <c r="V34" s="1"/>
      <c r="W34" s="1"/>
      <c r="X34" s="1"/>
      <c r="Y34" s="1"/>
      <c r="Z34" s="1"/>
      <c r="AA34" s="1"/>
      <c r="AB34" s="1"/>
    </row>
    <row r="35" spans="1:28" ht="22.5" customHeight="1" hidden="1" outlineLevel="1" thickBo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row>
    <row r="36" spans="1:28" ht="15" customHeight="1" hidden="1" outlineLevel="1" thickBot="1">
      <c r="A36" s="1"/>
      <c r="B36" s="211" t="s">
        <v>28</v>
      </c>
      <c r="C36" s="212"/>
      <c r="D36" s="212"/>
      <c r="E36" s="212"/>
      <c r="F36" s="212"/>
      <c r="G36" s="212"/>
      <c r="H36" s="212"/>
      <c r="I36" s="212"/>
      <c r="J36" s="212"/>
      <c r="K36" s="212"/>
      <c r="L36" s="212"/>
      <c r="M36" s="212"/>
      <c r="N36" s="212"/>
      <c r="O36" s="212"/>
      <c r="P36" s="212"/>
      <c r="Q36" s="212"/>
      <c r="R36" s="212"/>
      <c r="S36" s="212"/>
      <c r="T36" s="212"/>
      <c r="U36" s="212"/>
      <c r="V36" s="212"/>
      <c r="W36" s="212"/>
      <c r="X36" s="213"/>
      <c r="Y36" s="1"/>
      <c r="Z36" s="1"/>
      <c r="AA36" s="1"/>
      <c r="AB36" s="1"/>
    </row>
    <row r="37" spans="1:28" ht="12" customHeight="1" hidden="1" outlineLevel="1" thickBot="1">
      <c r="A37" s="1"/>
      <c r="B37" s="214" t="s">
        <v>16</v>
      </c>
      <c r="C37" s="214"/>
      <c r="D37" s="214"/>
      <c r="E37" s="210" t="s">
        <v>29</v>
      </c>
      <c r="F37" s="210"/>
      <c r="G37" s="210"/>
      <c r="H37" s="210"/>
      <c r="I37" s="210" t="s">
        <v>30</v>
      </c>
      <c r="J37" s="210"/>
      <c r="K37" s="210" t="s">
        <v>31</v>
      </c>
      <c r="L37" s="210"/>
      <c r="M37" s="210"/>
      <c r="N37" s="210"/>
      <c r="O37" s="210" t="s">
        <v>32</v>
      </c>
      <c r="P37" s="210"/>
      <c r="Q37" s="210"/>
      <c r="R37" s="210" t="s">
        <v>33</v>
      </c>
      <c r="S37" s="210"/>
      <c r="T37" s="210"/>
      <c r="U37" s="210"/>
      <c r="V37" s="210" t="s">
        <v>34</v>
      </c>
      <c r="W37" s="210"/>
      <c r="X37" s="210"/>
      <c r="Y37" s="1"/>
      <c r="Z37" s="1"/>
      <c r="AA37" s="1"/>
      <c r="AB37" s="1"/>
    </row>
    <row r="38" spans="1:28" ht="12" customHeight="1" hidden="1" outlineLevel="1" thickBot="1">
      <c r="A38" s="1"/>
      <c r="B38" s="160" t="s">
        <v>35</v>
      </c>
      <c r="C38" s="160"/>
      <c r="D38" s="160"/>
      <c r="E38" s="163">
        <v>4023039.41</v>
      </c>
      <c r="F38" s="163"/>
      <c r="G38" s="163"/>
      <c r="H38" s="163"/>
      <c r="I38" s="163">
        <v>1527714.14</v>
      </c>
      <c r="J38" s="163"/>
      <c r="K38" s="163">
        <v>757658.14</v>
      </c>
      <c r="L38" s="163"/>
      <c r="M38" s="163"/>
      <c r="N38" s="163"/>
      <c r="O38" s="163">
        <v>723086.46</v>
      </c>
      <c r="P38" s="163"/>
      <c r="Q38" s="163"/>
      <c r="R38" s="163">
        <v>1078997.89</v>
      </c>
      <c r="S38" s="163"/>
      <c r="T38" s="163"/>
      <c r="U38" s="163"/>
      <c r="V38" s="163">
        <v>994948.37</v>
      </c>
      <c r="W38" s="163"/>
      <c r="X38" s="163"/>
      <c r="Y38" s="1"/>
      <c r="Z38" s="1"/>
      <c r="AA38" s="1"/>
      <c r="AB38" s="1"/>
    </row>
    <row r="39" spans="1:28" ht="12" customHeight="1" hidden="1" outlineLevel="1" thickBot="1">
      <c r="A39" s="1"/>
      <c r="B39" s="160" t="s">
        <v>36</v>
      </c>
      <c r="C39" s="160"/>
      <c r="D39" s="160"/>
      <c r="E39" s="163">
        <v>188559.97</v>
      </c>
      <c r="F39" s="163"/>
      <c r="G39" s="163"/>
      <c r="H39" s="163"/>
      <c r="I39" s="163">
        <v>208385.11</v>
      </c>
      <c r="J39" s="163"/>
      <c r="K39" s="163">
        <v>247117.74</v>
      </c>
      <c r="L39" s="163"/>
      <c r="M39" s="163"/>
      <c r="N39" s="163"/>
      <c r="O39" s="163">
        <v>42112.57</v>
      </c>
      <c r="P39" s="163"/>
      <c r="Q39" s="163"/>
      <c r="R39" s="163">
        <v>83609.88</v>
      </c>
      <c r="S39" s="163"/>
      <c r="T39" s="163"/>
      <c r="U39" s="163"/>
      <c r="V39" s="163">
        <v>123926.15</v>
      </c>
      <c r="W39" s="163"/>
      <c r="X39" s="163"/>
      <c r="Y39" s="1"/>
      <c r="Z39" s="1"/>
      <c r="AA39" s="1"/>
      <c r="AB39" s="1"/>
    </row>
    <row r="40" spans="1:28" ht="12" customHeight="1" hidden="1" outlineLevel="1" thickBot="1">
      <c r="A40" s="1"/>
      <c r="B40" s="160" t="s">
        <v>37</v>
      </c>
      <c r="C40" s="160"/>
      <c r="D40" s="160"/>
      <c r="E40" s="163">
        <v>24903061.56</v>
      </c>
      <c r="F40" s="163"/>
      <c r="G40" s="163"/>
      <c r="H40" s="163"/>
      <c r="I40" s="163">
        <v>18812389.69</v>
      </c>
      <c r="J40" s="163"/>
      <c r="K40" s="163">
        <v>16782827.15</v>
      </c>
      <c r="L40" s="163"/>
      <c r="M40" s="163"/>
      <c r="N40" s="163"/>
      <c r="O40" s="163">
        <v>18868984.86</v>
      </c>
      <c r="P40" s="163"/>
      <c r="Q40" s="163"/>
      <c r="R40" s="163">
        <v>3851519.68</v>
      </c>
      <c r="S40" s="163"/>
      <c r="T40" s="163"/>
      <c r="U40" s="163"/>
      <c r="V40" s="163">
        <v>10744525.9</v>
      </c>
      <c r="W40" s="163"/>
      <c r="X40" s="163"/>
      <c r="Y40" s="1"/>
      <c r="Z40" s="1"/>
      <c r="AA40" s="1"/>
      <c r="AB40" s="1"/>
    </row>
    <row r="41" spans="1:28" ht="12" customHeight="1" hidden="1" outlineLevel="1" thickBot="1">
      <c r="A41" s="1"/>
      <c r="B41" s="160" t="s">
        <v>23</v>
      </c>
      <c r="C41" s="160"/>
      <c r="D41" s="160"/>
      <c r="E41" s="215">
        <v>293</v>
      </c>
      <c r="F41" s="215"/>
      <c r="G41" s="215"/>
      <c r="H41" s="215"/>
      <c r="I41" s="215">
        <v>91</v>
      </c>
      <c r="J41" s="215"/>
      <c r="K41" s="215">
        <v>47</v>
      </c>
      <c r="L41" s="215"/>
      <c r="M41" s="215"/>
      <c r="N41" s="215"/>
      <c r="O41" s="215">
        <v>44</v>
      </c>
      <c r="P41" s="215"/>
      <c r="Q41" s="215"/>
      <c r="R41" s="215">
        <v>64</v>
      </c>
      <c r="S41" s="215"/>
      <c r="T41" s="215"/>
      <c r="U41" s="215"/>
      <c r="V41" s="215">
        <v>137</v>
      </c>
      <c r="W41" s="215"/>
      <c r="X41" s="215"/>
      <c r="Y41" s="1"/>
      <c r="Z41" s="1"/>
      <c r="AA41" s="1"/>
      <c r="AB41" s="1"/>
    </row>
    <row r="42" spans="1:28" ht="12" customHeight="1" hidden="1" outlineLevel="1" thickBot="1">
      <c r="A42" s="1"/>
      <c r="B42" s="160" t="s">
        <v>38</v>
      </c>
      <c r="C42" s="160"/>
      <c r="D42" s="160"/>
      <c r="E42" s="197">
        <v>0.024651144543307794</v>
      </c>
      <c r="F42" s="197"/>
      <c r="G42" s="197"/>
      <c r="H42" s="197"/>
      <c r="I42" s="197">
        <v>0.018622085334202714</v>
      </c>
      <c r="J42" s="197"/>
      <c r="K42" s="197">
        <v>0.016613053657005872</v>
      </c>
      <c r="L42" s="197"/>
      <c r="M42" s="197"/>
      <c r="N42" s="197"/>
      <c r="O42" s="197">
        <v>0.01867810799281285</v>
      </c>
      <c r="P42" s="197"/>
      <c r="Q42" s="197"/>
      <c r="R42" s="197">
        <v>0.003812558070995452</v>
      </c>
      <c r="S42" s="197"/>
      <c r="T42" s="197"/>
      <c r="U42" s="197"/>
      <c r="V42" s="197">
        <v>0.010635835291659387</v>
      </c>
      <c r="W42" s="197"/>
      <c r="X42" s="197"/>
      <c r="Y42" s="1"/>
      <c r="Z42" s="1"/>
      <c r="AA42" s="1"/>
      <c r="AB42" s="1"/>
    </row>
    <row r="43" spans="1:28" ht="42" customHeight="1" hidden="1" outlineLevel="1" thickBo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ht="15" customHeight="1" hidden="1" outlineLevel="1" thickBot="1">
      <c r="A44" s="1"/>
      <c r="B44" s="202" t="s">
        <v>39</v>
      </c>
      <c r="C44" s="202"/>
      <c r="D44" s="202"/>
      <c r="E44" s="202"/>
      <c r="F44" s="202"/>
      <c r="G44" s="202"/>
      <c r="H44" s="202"/>
      <c r="I44" s="202"/>
      <c r="J44" s="202"/>
      <c r="K44" s="202"/>
      <c r="L44" s="1"/>
      <c r="M44" s="1"/>
      <c r="N44" s="1"/>
      <c r="O44" s="1"/>
      <c r="P44" s="1"/>
      <c r="Q44" s="1"/>
      <c r="R44" s="1"/>
      <c r="S44" s="1"/>
      <c r="T44" s="1"/>
      <c r="U44" s="1"/>
      <c r="V44" s="1"/>
      <c r="W44" s="1"/>
      <c r="X44" s="1"/>
      <c r="Y44" s="1"/>
      <c r="Z44" s="1"/>
      <c r="AA44" s="1"/>
      <c r="AB44" s="1"/>
    </row>
    <row r="45" spans="1:28" ht="12" customHeight="1" hidden="1" outlineLevel="1" thickBot="1">
      <c r="A45" s="1"/>
      <c r="B45" s="191" t="s">
        <v>40</v>
      </c>
      <c r="C45" s="191"/>
      <c r="D45" s="191"/>
      <c r="E45" s="191"/>
      <c r="F45" s="192">
        <v>101843.64</v>
      </c>
      <c r="G45" s="193"/>
      <c r="H45" s="193"/>
      <c r="I45" s="193"/>
      <c r="J45" s="193"/>
      <c r="K45" s="193"/>
      <c r="L45" s="1"/>
      <c r="M45" s="1"/>
      <c r="N45" s="1"/>
      <c r="O45" s="1"/>
      <c r="P45" s="1"/>
      <c r="Q45" s="1"/>
      <c r="R45" s="1"/>
      <c r="S45" s="1"/>
      <c r="T45" s="1"/>
      <c r="U45" s="1"/>
      <c r="V45" s="1"/>
      <c r="W45" s="1"/>
      <c r="X45" s="1"/>
      <c r="Y45" s="1"/>
      <c r="Z45" s="1"/>
      <c r="AA45" s="1"/>
      <c r="AB45" s="1"/>
    </row>
    <row r="46" spans="1:28" ht="12" customHeight="1" hidden="1" outlineLevel="1" thickBot="1">
      <c r="A46" s="1"/>
      <c r="B46" s="191" t="s">
        <v>41</v>
      </c>
      <c r="C46" s="191"/>
      <c r="D46" s="191"/>
      <c r="E46" s="191"/>
      <c r="F46" s="192">
        <v>2435654.8</v>
      </c>
      <c r="G46" s="193"/>
      <c r="H46" s="193"/>
      <c r="I46" s="193"/>
      <c r="J46" s="193"/>
      <c r="K46" s="193"/>
      <c r="L46" s="1"/>
      <c r="M46" s="1"/>
      <c r="N46" s="1"/>
      <c r="O46" s="1"/>
      <c r="P46" s="1"/>
      <c r="Q46" s="1"/>
      <c r="R46" s="1"/>
      <c r="S46" s="1"/>
      <c r="T46" s="1"/>
      <c r="U46" s="1"/>
      <c r="V46" s="1"/>
      <c r="W46" s="1"/>
      <c r="X46" s="1"/>
      <c r="Y46" s="1"/>
      <c r="Z46" s="1"/>
      <c r="AA46" s="1"/>
      <c r="AB46" s="1"/>
    </row>
    <row r="47" spans="1:28" ht="12" customHeight="1" hidden="1" outlineLevel="1" thickBot="1">
      <c r="A47" s="1"/>
      <c r="B47" s="191" t="s">
        <v>42</v>
      </c>
      <c r="C47" s="191"/>
      <c r="D47" s="191"/>
      <c r="E47" s="191"/>
      <c r="F47" s="192">
        <v>2537498.44</v>
      </c>
      <c r="G47" s="193"/>
      <c r="H47" s="193"/>
      <c r="I47" s="193"/>
      <c r="J47" s="193"/>
      <c r="K47" s="193"/>
      <c r="L47" s="1"/>
      <c r="M47" s="1"/>
      <c r="N47" s="1"/>
      <c r="O47" s="1"/>
      <c r="P47" s="1"/>
      <c r="Q47" s="1"/>
      <c r="R47" s="1"/>
      <c r="S47" s="1"/>
      <c r="T47" s="1"/>
      <c r="U47" s="1"/>
      <c r="V47" s="1"/>
      <c r="W47" s="1"/>
      <c r="X47" s="1"/>
      <c r="Y47" s="1"/>
      <c r="Z47" s="1"/>
      <c r="AA47" s="1"/>
      <c r="AB47" s="1"/>
    </row>
    <row r="48" spans="1:28" ht="99.75" customHeight="1" hidden="1" outlineLevel="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ht="15.75" customHeight="1" hidden="1" outlineLevel="1">
      <c r="A49" s="187"/>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
      <c r="Z49" s="1"/>
      <c r="AA49" s="1"/>
      <c r="AB49" s="1"/>
    </row>
    <row r="50" spans="1:28" ht="30" customHeight="1" hidden="1" outlineLevel="1" thickBo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ht="30" customHeight="1" hidden="1" outlineLevel="1" thickBot="1">
      <c r="A51" s="1"/>
      <c r="B51" s="174" t="s">
        <v>267</v>
      </c>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
    </row>
    <row r="52" spans="1:28" ht="19.5" customHeight="1" hidden="1" outlineLevel="1">
      <c r="A52" s="1"/>
      <c r="B52" s="1"/>
      <c r="C52" s="1"/>
      <c r="D52" s="175" t="s">
        <v>21</v>
      </c>
      <c r="E52" s="175"/>
      <c r="F52" s="175"/>
      <c r="G52" s="175"/>
      <c r="H52" s="175"/>
      <c r="I52" s="175"/>
      <c r="J52" s="175"/>
      <c r="K52" s="175"/>
      <c r="L52" s="175"/>
      <c r="M52" s="175"/>
      <c r="N52" s="175"/>
      <c r="O52" s="175"/>
      <c r="P52" s="175"/>
      <c r="Q52" s="175"/>
      <c r="R52" s="175"/>
      <c r="S52" s="175"/>
      <c r="T52" s="175"/>
      <c r="U52" s="175"/>
      <c r="V52" s="175"/>
      <c r="W52" s="1"/>
      <c r="X52" s="1"/>
      <c r="Y52" s="1"/>
      <c r="Z52" s="1"/>
      <c r="AA52" s="1"/>
      <c r="AB52" s="1"/>
    </row>
    <row r="53" spans="1:28" ht="19.5" customHeight="1" hidden="1" outlineLevel="1">
      <c r="A53" s="1"/>
      <c r="B53" s="1"/>
      <c r="C53" s="1"/>
      <c r="D53" s="1"/>
      <c r="E53" s="1"/>
      <c r="F53" s="1"/>
      <c r="G53" s="176">
        <v>40287</v>
      </c>
      <c r="H53" s="175"/>
      <c r="I53" s="175"/>
      <c r="J53" s="175"/>
      <c r="K53" s="175"/>
      <c r="L53" s="175"/>
      <c r="M53" s="175"/>
      <c r="N53" s="175"/>
      <c r="O53" s="175"/>
      <c r="P53" s="175"/>
      <c r="Q53" s="175"/>
      <c r="R53" s="175"/>
      <c r="S53" s="175"/>
      <c r="T53" s="1"/>
      <c r="U53" s="1"/>
      <c r="V53" s="1"/>
      <c r="W53" s="1"/>
      <c r="X53" s="1"/>
      <c r="Y53" s="1"/>
      <c r="Z53" s="1"/>
      <c r="AA53" s="1"/>
      <c r="AB53" s="1"/>
    </row>
    <row r="54" spans="1:28" ht="39.75" customHeight="1" hidden="1" outlineLevel="1" thickBo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ht="15" customHeight="1" hidden="1" outlineLevel="1" thickBot="1">
      <c r="A55" s="1"/>
      <c r="B55" s="166" t="s">
        <v>43</v>
      </c>
      <c r="C55" s="166"/>
      <c r="D55" s="166"/>
      <c r="E55" s="166"/>
      <c r="F55" s="166"/>
      <c r="G55" s="166"/>
      <c r="H55" s="166"/>
      <c r="I55" s="166"/>
      <c r="J55" s="166"/>
      <c r="K55" s="166"/>
      <c r="L55" s="1"/>
      <c r="M55" s="1"/>
      <c r="N55" s="1"/>
      <c r="O55" s="1"/>
      <c r="P55" s="1"/>
      <c r="Q55" s="1"/>
      <c r="R55" s="1"/>
      <c r="S55" s="1"/>
      <c r="T55" s="1"/>
      <c r="U55" s="1"/>
      <c r="V55" s="1"/>
      <c r="W55" s="1"/>
      <c r="X55" s="1"/>
      <c r="Y55" s="1"/>
      <c r="Z55" s="1"/>
      <c r="AA55" s="1"/>
      <c r="AB55" s="1"/>
    </row>
    <row r="56" spans="1:28" ht="12" customHeight="1" hidden="1" outlineLevel="1" thickBot="1">
      <c r="A56" s="1"/>
      <c r="B56" s="160" t="s">
        <v>3</v>
      </c>
      <c r="C56" s="160"/>
      <c r="D56" s="160"/>
      <c r="E56" s="160"/>
      <c r="F56" s="190">
        <v>10518158.969999999</v>
      </c>
      <c r="G56" s="162"/>
      <c r="H56" s="162"/>
      <c r="I56" s="162"/>
      <c r="J56" s="162"/>
      <c r="K56" s="162"/>
      <c r="L56" s="1"/>
      <c r="M56" s="1"/>
      <c r="N56" s="1"/>
      <c r="O56" s="1"/>
      <c r="P56" s="1"/>
      <c r="Q56" s="1"/>
      <c r="R56" s="1"/>
      <c r="S56" s="1"/>
      <c r="T56" s="1"/>
      <c r="U56" s="1"/>
      <c r="V56" s="1"/>
      <c r="W56" s="1"/>
      <c r="X56" s="1"/>
      <c r="Y56" s="1"/>
      <c r="Z56" s="1"/>
      <c r="AA56" s="1"/>
      <c r="AB56" s="1"/>
    </row>
    <row r="57" spans="1:28" ht="12" customHeight="1" hidden="1" outlineLevel="1" thickBot="1">
      <c r="A57" s="1"/>
      <c r="B57" s="160" t="s">
        <v>44</v>
      </c>
      <c r="C57" s="160"/>
      <c r="D57" s="160"/>
      <c r="E57" s="160"/>
      <c r="F57" s="189">
        <v>-4487840.99</v>
      </c>
      <c r="G57" s="189"/>
      <c r="H57" s="189"/>
      <c r="I57" s="189"/>
      <c r="J57" s="189"/>
      <c r="K57" s="189"/>
      <c r="L57" s="1"/>
      <c r="M57" s="1"/>
      <c r="N57" s="1"/>
      <c r="O57" s="1"/>
      <c r="P57" s="1"/>
      <c r="Q57" s="1"/>
      <c r="R57" s="1"/>
      <c r="S57" s="1"/>
      <c r="T57" s="1"/>
      <c r="U57" s="1"/>
      <c r="V57" s="1"/>
      <c r="W57" s="1"/>
      <c r="X57" s="1"/>
      <c r="Y57" s="1"/>
      <c r="Z57" s="1"/>
      <c r="AA57" s="1"/>
      <c r="AB57" s="1"/>
    </row>
    <row r="58" spans="1:28" ht="12" customHeight="1" hidden="1" outlineLevel="1" thickBot="1">
      <c r="A58" s="1"/>
      <c r="B58" s="160" t="s">
        <v>7</v>
      </c>
      <c r="C58" s="160"/>
      <c r="D58" s="160"/>
      <c r="E58" s="160"/>
      <c r="F58" s="190">
        <v>6030317.98</v>
      </c>
      <c r="G58" s="162"/>
      <c r="H58" s="162"/>
      <c r="I58" s="162"/>
      <c r="J58" s="162"/>
      <c r="K58" s="162"/>
      <c r="L58" s="1"/>
      <c r="M58" s="1"/>
      <c r="N58" s="1"/>
      <c r="O58" s="1"/>
      <c r="P58" s="1"/>
      <c r="Q58" s="1"/>
      <c r="R58" s="1"/>
      <c r="S58" s="1"/>
      <c r="T58" s="1"/>
      <c r="U58" s="1"/>
      <c r="V58" s="1"/>
      <c r="W58" s="1"/>
      <c r="X58" s="1"/>
      <c r="Y58" s="1"/>
      <c r="Z58" s="1"/>
      <c r="AA58" s="1"/>
      <c r="AB58" s="1"/>
    </row>
    <row r="59" spans="1:28" ht="12" customHeight="1" hidden="1" outlineLevel="1" thickBot="1">
      <c r="A59" s="1"/>
      <c r="B59" s="160" t="s">
        <v>307</v>
      </c>
      <c r="C59" s="160"/>
      <c r="D59" s="160"/>
      <c r="E59" s="160"/>
      <c r="F59" s="188">
        <v>126</v>
      </c>
      <c r="G59" s="188"/>
      <c r="H59" s="188"/>
      <c r="I59" s="188"/>
      <c r="J59" s="188"/>
      <c r="K59" s="188"/>
      <c r="L59" s="1"/>
      <c r="M59" s="1"/>
      <c r="N59" s="1"/>
      <c r="O59" s="1"/>
      <c r="P59" s="1"/>
      <c r="Q59" s="1"/>
      <c r="R59" s="1"/>
      <c r="S59" s="1"/>
      <c r="T59" s="1"/>
      <c r="U59" s="1"/>
      <c r="V59" s="1"/>
      <c r="W59" s="1"/>
      <c r="X59" s="1"/>
      <c r="Y59" s="1"/>
      <c r="Z59" s="1"/>
      <c r="AA59" s="1"/>
      <c r="AB59" s="1"/>
    </row>
    <row r="60" spans="1:28" ht="25.5" customHeight="1" hidden="1" outlineLevel="1" thickBo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ht="15" customHeight="1" hidden="1" outlineLevel="1" thickBot="1">
      <c r="A61" s="1"/>
      <c r="B61" s="166" t="s">
        <v>45</v>
      </c>
      <c r="C61" s="166"/>
      <c r="D61" s="166"/>
      <c r="E61" s="166"/>
      <c r="F61" s="166"/>
      <c r="G61" s="166"/>
      <c r="H61" s="166"/>
      <c r="I61" s="166"/>
      <c r="J61" s="166"/>
      <c r="K61" s="166"/>
      <c r="L61" s="1"/>
      <c r="M61" s="1"/>
      <c r="N61" s="1"/>
      <c r="O61" s="1"/>
      <c r="P61" s="1"/>
      <c r="Q61" s="1"/>
      <c r="R61" s="1"/>
      <c r="S61" s="1"/>
      <c r="T61" s="1"/>
      <c r="U61" s="1"/>
      <c r="V61" s="1"/>
      <c r="W61" s="1"/>
      <c r="X61" s="1"/>
      <c r="Y61" s="1"/>
      <c r="Z61" s="1"/>
      <c r="AA61" s="1"/>
      <c r="AB61" s="1"/>
    </row>
    <row r="62" spans="1:28" ht="12" customHeight="1" hidden="1" outlineLevel="1" thickBot="1">
      <c r="A62" s="1"/>
      <c r="B62" s="160" t="s">
        <v>3</v>
      </c>
      <c r="C62" s="160"/>
      <c r="D62" s="160"/>
      <c r="E62" s="160"/>
      <c r="F62" s="171">
        <v>0</v>
      </c>
      <c r="G62" s="171"/>
      <c r="H62" s="171"/>
      <c r="I62" s="171"/>
      <c r="J62" s="171"/>
      <c r="K62" s="171"/>
      <c r="L62" s="1"/>
      <c r="M62" s="1"/>
      <c r="N62" s="1"/>
      <c r="O62" s="1"/>
      <c r="P62" s="1"/>
      <c r="Q62" s="1"/>
      <c r="R62" s="1"/>
      <c r="S62" s="1"/>
      <c r="T62" s="1"/>
      <c r="U62" s="1"/>
      <c r="V62" s="1"/>
      <c r="W62" s="1"/>
      <c r="X62" s="1"/>
      <c r="Y62" s="1"/>
      <c r="Z62" s="1"/>
      <c r="AA62" s="1"/>
      <c r="AB62" s="1"/>
    </row>
    <row r="63" spans="1:28" ht="12" customHeight="1" hidden="1" outlineLevel="1" thickBot="1">
      <c r="A63" s="1"/>
      <c r="B63" s="160" t="s">
        <v>44</v>
      </c>
      <c r="C63" s="160"/>
      <c r="D63" s="160"/>
      <c r="E63" s="160"/>
      <c r="F63" s="171">
        <v>6365568.7</v>
      </c>
      <c r="G63" s="171"/>
      <c r="H63" s="171"/>
      <c r="I63" s="171"/>
      <c r="J63" s="171"/>
      <c r="K63" s="171"/>
      <c r="L63" s="1"/>
      <c r="M63" s="1"/>
      <c r="N63" s="1"/>
      <c r="O63" s="1"/>
      <c r="P63" s="1"/>
      <c r="Q63" s="1"/>
      <c r="R63" s="1"/>
      <c r="S63" s="1"/>
      <c r="T63" s="1"/>
      <c r="U63" s="1"/>
      <c r="V63" s="1"/>
      <c r="W63" s="1"/>
      <c r="X63" s="1"/>
      <c r="Y63" s="1"/>
      <c r="Z63" s="1"/>
      <c r="AA63" s="1"/>
      <c r="AB63" s="1"/>
    </row>
    <row r="64" spans="1:28" ht="12" customHeight="1" hidden="1" outlineLevel="1" thickBot="1">
      <c r="A64" s="1"/>
      <c r="B64" s="160" t="s">
        <v>7</v>
      </c>
      <c r="C64" s="160"/>
      <c r="D64" s="160"/>
      <c r="E64" s="160"/>
      <c r="F64" s="171">
        <v>6365568.7</v>
      </c>
      <c r="G64" s="171"/>
      <c r="H64" s="171"/>
      <c r="I64" s="171"/>
      <c r="J64" s="171"/>
      <c r="K64" s="171"/>
      <c r="L64" s="1"/>
      <c r="M64" s="1"/>
      <c r="N64" s="1"/>
      <c r="O64" s="1"/>
      <c r="P64" s="1"/>
      <c r="Q64" s="1"/>
      <c r="R64" s="1"/>
      <c r="S64" s="1"/>
      <c r="T64" s="1"/>
      <c r="U64" s="1"/>
      <c r="V64" s="1"/>
      <c r="W64" s="1"/>
      <c r="X64" s="1"/>
      <c r="Y64" s="1"/>
      <c r="Z64" s="1"/>
      <c r="AA64" s="1"/>
      <c r="AB64" s="1"/>
    </row>
    <row r="65" spans="1:28" ht="12" customHeight="1" hidden="1" outlineLevel="1" thickBot="1">
      <c r="A65" s="1"/>
      <c r="B65" s="160" t="s">
        <v>308</v>
      </c>
      <c r="C65" s="160"/>
      <c r="D65" s="160"/>
      <c r="E65" s="160"/>
      <c r="F65" s="188">
        <v>7</v>
      </c>
      <c r="G65" s="188"/>
      <c r="H65" s="188"/>
      <c r="I65" s="188"/>
      <c r="J65" s="188"/>
      <c r="K65" s="188"/>
      <c r="L65" s="1"/>
      <c r="M65" s="1"/>
      <c r="N65" s="1"/>
      <c r="O65" s="1"/>
      <c r="P65" s="1"/>
      <c r="Q65" s="1"/>
      <c r="R65" s="1"/>
      <c r="S65" s="1"/>
      <c r="T65" s="1"/>
      <c r="U65" s="1"/>
      <c r="V65" s="1"/>
      <c r="W65" s="1"/>
      <c r="X65" s="1"/>
      <c r="Y65" s="1"/>
      <c r="Z65" s="1"/>
      <c r="AA65" s="1"/>
      <c r="AB65" s="1"/>
    </row>
    <row r="66" spans="1:28" ht="27" customHeight="1" hidden="1" outlineLevel="1" thickBo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15" customHeight="1" hidden="1" outlineLevel="1" thickBot="1">
      <c r="A67" s="1"/>
      <c r="B67" s="166" t="s">
        <v>266</v>
      </c>
      <c r="C67" s="166"/>
      <c r="D67" s="166"/>
      <c r="E67" s="166"/>
      <c r="F67" s="166"/>
      <c r="G67" s="166"/>
      <c r="H67" s="166"/>
      <c r="I67" s="166"/>
      <c r="J67" s="166"/>
      <c r="K67" s="166"/>
      <c r="L67" s="1"/>
      <c r="M67" s="1"/>
      <c r="N67" s="1"/>
      <c r="O67" s="1"/>
      <c r="P67" s="1"/>
      <c r="Q67" s="1"/>
      <c r="R67" s="1"/>
      <c r="S67" s="1"/>
      <c r="T67" s="1"/>
      <c r="U67" s="1"/>
      <c r="V67" s="1"/>
      <c r="W67" s="1"/>
      <c r="X67" s="1"/>
      <c r="Y67" s="1"/>
      <c r="Z67" s="1"/>
      <c r="AA67" s="1"/>
      <c r="AB67" s="1"/>
    </row>
    <row r="68" spans="1:28" ht="12" customHeight="1" hidden="1" outlineLevel="1" thickBot="1">
      <c r="A68" s="1"/>
      <c r="B68" s="160" t="s">
        <v>3</v>
      </c>
      <c r="C68" s="160"/>
      <c r="D68" s="160"/>
      <c r="E68" s="160"/>
      <c r="F68" s="171">
        <v>0</v>
      </c>
      <c r="G68" s="171"/>
      <c r="H68" s="171"/>
      <c r="I68" s="171"/>
      <c r="J68" s="171"/>
      <c r="K68" s="171"/>
      <c r="L68" s="1"/>
      <c r="M68" s="1"/>
      <c r="N68" s="1"/>
      <c r="O68" s="1"/>
      <c r="P68" s="1"/>
      <c r="Q68" s="1"/>
      <c r="R68" s="1"/>
      <c r="S68" s="1"/>
      <c r="T68" s="1"/>
      <c r="U68" s="1"/>
      <c r="V68" s="1"/>
      <c r="W68" s="1"/>
      <c r="X68" s="1"/>
      <c r="Y68" s="1"/>
      <c r="Z68" s="1"/>
      <c r="AA68" s="1"/>
      <c r="AB68" s="1"/>
    </row>
    <row r="69" spans="1:28" ht="12" customHeight="1" hidden="1" outlineLevel="1" thickBot="1">
      <c r="A69" s="1"/>
      <c r="B69" s="160" t="s">
        <v>44</v>
      </c>
      <c r="C69" s="160"/>
      <c r="D69" s="160"/>
      <c r="E69" s="160"/>
      <c r="F69" s="171">
        <v>0</v>
      </c>
      <c r="G69" s="171"/>
      <c r="H69" s="171"/>
      <c r="I69" s="171"/>
      <c r="J69" s="171"/>
      <c r="K69" s="171"/>
      <c r="L69" s="1"/>
      <c r="M69" s="1"/>
      <c r="N69" s="1"/>
      <c r="O69" s="1"/>
      <c r="P69" s="1"/>
      <c r="Q69" s="1"/>
      <c r="R69" s="1"/>
      <c r="S69" s="1"/>
      <c r="T69" s="1"/>
      <c r="U69" s="1"/>
      <c r="V69" s="1"/>
      <c r="W69" s="1"/>
      <c r="X69" s="1"/>
      <c r="Y69" s="1"/>
      <c r="Z69" s="1"/>
      <c r="AA69" s="1"/>
      <c r="AB69" s="1"/>
    </row>
    <row r="70" spans="1:28" ht="12" customHeight="1" hidden="1" outlineLevel="1" thickBot="1">
      <c r="A70" s="1"/>
      <c r="B70" s="160" t="s">
        <v>7</v>
      </c>
      <c r="C70" s="160"/>
      <c r="D70" s="160"/>
      <c r="E70" s="160"/>
      <c r="F70" s="171">
        <v>0</v>
      </c>
      <c r="G70" s="171"/>
      <c r="H70" s="171"/>
      <c r="I70" s="171"/>
      <c r="J70" s="171"/>
      <c r="K70" s="171"/>
      <c r="L70" s="1"/>
      <c r="M70" s="1"/>
      <c r="N70" s="1"/>
      <c r="O70" s="1"/>
      <c r="P70" s="1"/>
      <c r="Q70" s="1"/>
      <c r="R70" s="1"/>
      <c r="S70" s="1"/>
      <c r="T70" s="1"/>
      <c r="U70" s="1"/>
      <c r="V70" s="1"/>
      <c r="W70" s="1"/>
      <c r="X70" s="1"/>
      <c r="Y70" s="1"/>
      <c r="Z70" s="1"/>
      <c r="AA70" s="1"/>
      <c r="AB70" s="1"/>
    </row>
    <row r="71" spans="1:28" ht="208.5" customHeight="1" hidden="1" outlineLevel="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15.75" customHeight="1" hidden="1" outlineLevel="1">
      <c r="A72" s="187"/>
      <c r="B72" s="187"/>
      <c r="C72" s="187"/>
      <c r="D72" s="187"/>
      <c r="E72" s="187"/>
      <c r="F72" s="187"/>
      <c r="G72" s="187"/>
      <c r="H72" s="187"/>
      <c r="I72" s="187"/>
      <c r="J72" s="187"/>
      <c r="K72" s="187"/>
      <c r="L72" s="187"/>
      <c r="M72" s="187"/>
      <c r="N72" s="187"/>
      <c r="O72" s="187"/>
      <c r="P72" s="187"/>
      <c r="Q72" s="187"/>
      <c r="R72" s="187"/>
      <c r="S72" s="187"/>
      <c r="T72" s="187"/>
      <c r="U72" s="187"/>
      <c r="V72" s="187"/>
      <c r="W72" s="187"/>
      <c r="X72" s="187"/>
      <c r="Y72" s="1"/>
      <c r="Z72" s="1"/>
      <c r="AA72" s="1"/>
      <c r="AB72" s="1"/>
    </row>
    <row r="73" spans="1:28" ht="30" customHeight="1" hidden="1" outlineLevel="1" thickBo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30" customHeight="1" hidden="1" outlineLevel="1" thickBot="1">
      <c r="A74" s="1"/>
      <c r="B74" s="174" t="s">
        <v>267</v>
      </c>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
    </row>
    <row r="75" spans="1:28" ht="19.5" customHeight="1" hidden="1" outlineLevel="1">
      <c r="A75" s="1"/>
      <c r="B75" s="1"/>
      <c r="C75" s="175" t="s">
        <v>46</v>
      </c>
      <c r="D75" s="175"/>
      <c r="E75" s="175"/>
      <c r="F75" s="175"/>
      <c r="G75" s="175"/>
      <c r="H75" s="175"/>
      <c r="I75" s="175"/>
      <c r="J75" s="175"/>
      <c r="K75" s="175"/>
      <c r="L75" s="175"/>
      <c r="M75" s="175"/>
      <c r="N75" s="175"/>
      <c r="O75" s="175"/>
      <c r="P75" s="175"/>
      <c r="Q75" s="175"/>
      <c r="R75" s="175"/>
      <c r="S75" s="175"/>
      <c r="T75" s="175"/>
      <c r="U75" s="175"/>
      <c r="V75" s="175"/>
      <c r="W75" s="175"/>
      <c r="X75" s="1"/>
      <c r="Y75" s="1"/>
      <c r="Z75" s="1"/>
      <c r="AA75" s="1"/>
      <c r="AB75" s="1"/>
    </row>
    <row r="76" spans="1:28" ht="19.5" customHeight="1" hidden="1" outlineLevel="1">
      <c r="A76" s="1"/>
      <c r="B76" s="1"/>
      <c r="C76" s="1"/>
      <c r="D76" s="1"/>
      <c r="E76" s="1"/>
      <c r="F76" s="1"/>
      <c r="G76" s="176">
        <v>40287</v>
      </c>
      <c r="H76" s="175"/>
      <c r="I76" s="175"/>
      <c r="J76" s="175"/>
      <c r="K76" s="175"/>
      <c r="L76" s="175"/>
      <c r="M76" s="175"/>
      <c r="N76" s="175"/>
      <c r="O76" s="175"/>
      <c r="P76" s="175"/>
      <c r="Q76" s="175"/>
      <c r="R76" s="175"/>
      <c r="S76" s="175"/>
      <c r="T76" s="1"/>
      <c r="U76" s="1"/>
      <c r="V76" s="1"/>
      <c r="W76" s="1"/>
      <c r="X76" s="1"/>
      <c r="Y76" s="1"/>
      <c r="Z76" s="1"/>
      <c r="AA76" s="1"/>
      <c r="AB76" s="1"/>
    </row>
    <row r="77" spans="1:30" ht="39.75" customHeight="1" hidden="1" outlineLevel="1" thickBo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D77" s="90">
        <v>-18273298.278183788</v>
      </c>
    </row>
    <row r="78" spans="1:28" ht="15" customHeight="1" hidden="1" outlineLevel="1" thickBot="1">
      <c r="A78" s="1"/>
      <c r="B78" s="166" t="s">
        <v>47</v>
      </c>
      <c r="C78" s="166"/>
      <c r="D78" s="166"/>
      <c r="E78" s="166"/>
      <c r="F78" s="177">
        <v>79162292.41999997</v>
      </c>
      <c r="G78" s="177"/>
      <c r="H78" s="177"/>
      <c r="I78" s="177"/>
      <c r="J78" s="177"/>
      <c r="K78" s="177"/>
      <c r="L78" s="1"/>
      <c r="M78" s="1"/>
      <c r="N78" s="166" t="s">
        <v>48</v>
      </c>
      <c r="O78" s="166"/>
      <c r="P78" s="166"/>
      <c r="Q78" s="166"/>
      <c r="R78" s="166"/>
      <c r="S78" s="166"/>
      <c r="T78" s="166"/>
      <c r="U78" s="166"/>
      <c r="V78" s="166"/>
      <c r="W78" s="166"/>
      <c r="X78" s="166"/>
      <c r="Y78" s="177">
        <v>60888994.141816184</v>
      </c>
      <c r="Z78" s="177"/>
      <c r="AA78" s="177"/>
      <c r="AB78" s="1"/>
    </row>
    <row r="79" spans="1:28" ht="12" customHeight="1" hidden="1" outlineLevel="1" thickBot="1">
      <c r="A79" s="1"/>
      <c r="B79" s="167" t="s">
        <v>49</v>
      </c>
      <c r="C79" s="167"/>
      <c r="D79" s="167"/>
      <c r="E79" s="167"/>
      <c r="F79" s="216" t="s">
        <v>16</v>
      </c>
      <c r="G79" s="216"/>
      <c r="H79" s="216"/>
      <c r="I79" s="216"/>
      <c r="J79" s="216"/>
      <c r="K79" s="216"/>
      <c r="L79" s="1"/>
      <c r="M79" s="1"/>
      <c r="N79" s="172" t="s">
        <v>50</v>
      </c>
      <c r="O79" s="172"/>
      <c r="P79" s="172"/>
      <c r="Q79" s="172"/>
      <c r="R79" s="172"/>
      <c r="S79" s="172"/>
      <c r="T79" s="172"/>
      <c r="U79" s="172"/>
      <c r="V79" s="172"/>
      <c r="W79" s="172"/>
      <c r="X79" s="172"/>
      <c r="Y79" s="171">
        <v>410.79</v>
      </c>
      <c r="Z79" s="171"/>
      <c r="AA79" s="171"/>
      <c r="AB79" s="1"/>
    </row>
    <row r="80" spans="1:28" ht="12" customHeight="1" hidden="1" outlineLevel="1" thickBot="1">
      <c r="A80" s="1"/>
      <c r="B80" s="160" t="s">
        <v>51</v>
      </c>
      <c r="C80" s="160"/>
      <c r="D80" s="160"/>
      <c r="E80" s="160"/>
      <c r="F80" s="171">
        <v>72228672.16999999</v>
      </c>
      <c r="G80" s="171"/>
      <c r="H80" s="171"/>
      <c r="I80" s="171"/>
      <c r="J80" s="171"/>
      <c r="K80" s="171"/>
      <c r="L80" s="1"/>
      <c r="M80" s="1"/>
      <c r="N80" s="172" t="s">
        <v>52</v>
      </c>
      <c r="O80" s="172"/>
      <c r="P80" s="172"/>
      <c r="Q80" s="172"/>
      <c r="R80" s="172"/>
      <c r="S80" s="172"/>
      <c r="T80" s="172"/>
      <c r="U80" s="172"/>
      <c r="V80" s="172"/>
      <c r="W80" s="172"/>
      <c r="X80" s="172"/>
      <c r="Y80" s="171">
        <v>50372.58181621919</v>
      </c>
      <c r="Z80" s="171"/>
      <c r="AA80" s="171"/>
      <c r="AB80" s="1"/>
    </row>
    <row r="81" spans="1:28" ht="12" customHeight="1" hidden="1" outlineLevel="1" thickBot="1">
      <c r="A81" s="1"/>
      <c r="B81" s="167" t="s">
        <v>53</v>
      </c>
      <c r="C81" s="167"/>
      <c r="D81" s="167"/>
      <c r="E81" s="167"/>
      <c r="F81" s="216" t="s">
        <v>16</v>
      </c>
      <c r="G81" s="216"/>
      <c r="H81" s="216"/>
      <c r="I81" s="216"/>
      <c r="J81" s="216"/>
      <c r="K81" s="216"/>
      <c r="L81" s="1"/>
      <c r="M81" s="1"/>
      <c r="N81" s="172" t="s">
        <v>54</v>
      </c>
      <c r="O81" s="172"/>
      <c r="P81" s="172"/>
      <c r="Q81" s="172"/>
      <c r="R81" s="172"/>
      <c r="S81" s="172"/>
      <c r="T81" s="172"/>
      <c r="U81" s="172"/>
      <c r="V81" s="172"/>
      <c r="W81" s="172"/>
      <c r="X81" s="172"/>
      <c r="Y81" s="171">
        <v>6946261.4</v>
      </c>
      <c r="Z81" s="171"/>
      <c r="AA81" s="171"/>
      <c r="AB81" s="1"/>
    </row>
    <row r="82" spans="1:28" ht="12" customHeight="1" hidden="1" outlineLevel="1" thickBot="1">
      <c r="A82" s="1"/>
      <c r="B82" s="160" t="s">
        <v>55</v>
      </c>
      <c r="C82" s="160"/>
      <c r="D82" s="160"/>
      <c r="E82" s="160"/>
      <c r="F82" s="171">
        <v>6946264.909999999</v>
      </c>
      <c r="G82" s="171"/>
      <c r="H82" s="171"/>
      <c r="I82" s="171"/>
      <c r="J82" s="171"/>
      <c r="K82" s="171"/>
      <c r="L82" s="1"/>
      <c r="M82" s="1"/>
      <c r="N82" s="172" t="s">
        <v>56</v>
      </c>
      <c r="O82" s="172"/>
      <c r="P82" s="172"/>
      <c r="Q82" s="172"/>
      <c r="R82" s="172"/>
      <c r="S82" s="172"/>
      <c r="T82" s="172"/>
      <c r="U82" s="172"/>
      <c r="V82" s="172"/>
      <c r="W82" s="172"/>
      <c r="X82" s="172"/>
      <c r="Y82" s="171">
        <v>-3167489.69</v>
      </c>
      <c r="Z82" s="171"/>
      <c r="AA82" s="171"/>
      <c r="AB82" s="1"/>
    </row>
    <row r="83" spans="1:28" ht="12" customHeight="1" hidden="1" outlineLevel="1" thickBot="1">
      <c r="A83" s="1"/>
      <c r="B83" s="160" t="s">
        <v>57</v>
      </c>
      <c r="C83" s="160"/>
      <c r="D83" s="160"/>
      <c r="E83" s="160"/>
      <c r="F83" s="171">
        <v>329454.32</v>
      </c>
      <c r="G83" s="171"/>
      <c r="H83" s="171"/>
      <c r="I83" s="171"/>
      <c r="J83" s="171"/>
      <c r="K83" s="171"/>
      <c r="L83" s="1"/>
      <c r="M83" s="1"/>
      <c r="N83" s="172" t="s">
        <v>213</v>
      </c>
      <c r="O83" s="172"/>
      <c r="P83" s="172"/>
      <c r="Q83" s="172"/>
      <c r="R83" s="172"/>
      <c r="S83" s="172"/>
      <c r="T83" s="172"/>
      <c r="U83" s="172"/>
      <c r="V83" s="172"/>
      <c r="W83" s="172"/>
      <c r="X83" s="172"/>
      <c r="Y83" s="171">
        <v>2455909.4</v>
      </c>
      <c r="Z83" s="171"/>
      <c r="AA83" s="171"/>
      <c r="AB83" s="1"/>
    </row>
    <row r="84" spans="1:28" ht="12" customHeight="1" hidden="1" outlineLevel="1" thickBot="1">
      <c r="A84" s="1"/>
      <c r="B84" s="167" t="s">
        <v>43</v>
      </c>
      <c r="C84" s="167"/>
      <c r="D84" s="167"/>
      <c r="E84" s="167"/>
      <c r="F84" s="171">
        <v>-342098.98000000103</v>
      </c>
      <c r="G84" s="171"/>
      <c r="H84" s="171"/>
      <c r="I84" s="171"/>
      <c r="J84" s="171"/>
      <c r="K84" s="171"/>
      <c r="L84" s="1"/>
      <c r="M84" s="1"/>
      <c r="N84" s="172" t="s">
        <v>214</v>
      </c>
      <c r="O84" s="172"/>
      <c r="P84" s="172"/>
      <c r="Q84" s="172"/>
      <c r="R84" s="172"/>
      <c r="S84" s="172"/>
      <c r="T84" s="172"/>
      <c r="U84" s="172"/>
      <c r="V84" s="172"/>
      <c r="W84" s="172"/>
      <c r="X84" s="172"/>
      <c r="Y84" s="171">
        <v>343503.6</v>
      </c>
      <c r="Z84" s="171"/>
      <c r="AA84" s="171"/>
      <c r="AB84" s="1"/>
    </row>
    <row r="85" spans="1:28" ht="12" customHeight="1" hidden="1" outlineLevel="1" thickBot="1">
      <c r="A85" s="1"/>
      <c r="B85" s="167" t="s">
        <v>58</v>
      </c>
      <c r="C85" s="167"/>
      <c r="D85" s="167"/>
      <c r="E85" s="167"/>
      <c r="F85" s="171">
        <v>0</v>
      </c>
      <c r="G85" s="171"/>
      <c r="H85" s="171"/>
      <c r="I85" s="171"/>
      <c r="J85" s="171"/>
      <c r="K85" s="171"/>
      <c r="L85" s="1"/>
      <c r="M85" s="1"/>
      <c r="N85" s="172" t="s">
        <v>215</v>
      </c>
      <c r="O85" s="172"/>
      <c r="P85" s="172"/>
      <c r="Q85" s="172"/>
      <c r="R85" s="172"/>
      <c r="S85" s="172"/>
      <c r="T85" s="172"/>
      <c r="U85" s="172"/>
      <c r="V85" s="172"/>
      <c r="W85" s="172"/>
      <c r="X85" s="172"/>
      <c r="Y85" s="171">
        <v>285438</v>
      </c>
      <c r="Z85" s="171"/>
      <c r="AA85" s="171"/>
      <c r="AB85" s="1"/>
    </row>
    <row r="86" spans="1:28" ht="12" customHeight="1" hidden="1" outlineLevel="1" thickBot="1">
      <c r="A86" s="1"/>
      <c r="B86" s="167" t="s">
        <v>59</v>
      </c>
      <c r="C86" s="167"/>
      <c r="D86" s="167"/>
      <c r="E86" s="167"/>
      <c r="F86" s="171">
        <v>0</v>
      </c>
      <c r="G86" s="171"/>
      <c r="H86" s="171"/>
      <c r="I86" s="171"/>
      <c r="J86" s="171"/>
      <c r="K86" s="171"/>
      <c r="L86" s="1"/>
      <c r="M86" s="1"/>
      <c r="N86" s="172" t="s">
        <v>216</v>
      </c>
      <c r="O86" s="172"/>
      <c r="P86" s="172"/>
      <c r="Q86" s="172"/>
      <c r="R86" s="172"/>
      <c r="S86" s="172"/>
      <c r="T86" s="172"/>
      <c r="U86" s="172"/>
      <c r="V86" s="172"/>
      <c r="W86" s="172"/>
      <c r="X86" s="172"/>
      <c r="Y86" s="171">
        <v>145185308.79999995</v>
      </c>
      <c r="Z86" s="171"/>
      <c r="AA86" s="171"/>
      <c r="AB86" s="1"/>
    </row>
    <row r="87" spans="1:28" ht="12" customHeight="1" hidden="1" outlineLevel="1" thickBot="1">
      <c r="A87" s="1"/>
      <c r="L87" s="1"/>
      <c r="M87" s="1"/>
      <c r="N87" s="172" t="s">
        <v>61</v>
      </c>
      <c r="O87" s="172"/>
      <c r="P87" s="172"/>
      <c r="Q87" s="172"/>
      <c r="R87" s="172"/>
      <c r="S87" s="172"/>
      <c r="T87" s="172"/>
      <c r="U87" s="172"/>
      <c r="V87" s="172"/>
      <c r="W87" s="172"/>
      <c r="X87" s="172"/>
      <c r="Y87" s="171">
        <v>0</v>
      </c>
      <c r="Z87" s="171"/>
      <c r="AA87" s="171"/>
      <c r="AB87" s="1"/>
    </row>
    <row r="88" spans="1:28" ht="12" customHeight="1" hidden="1" outlineLevel="1" thickBot="1">
      <c r="A88" s="1"/>
      <c r="B88" s="1"/>
      <c r="C88" s="1"/>
      <c r="D88" s="1"/>
      <c r="E88" s="1"/>
      <c r="F88" s="1"/>
      <c r="G88" s="1"/>
      <c r="H88" s="1"/>
      <c r="I88" s="1"/>
      <c r="J88" s="1"/>
      <c r="K88" s="1"/>
      <c r="L88" s="1"/>
      <c r="M88" s="1"/>
      <c r="N88" s="172" t="s">
        <v>63</v>
      </c>
      <c r="O88" s="172"/>
      <c r="P88" s="172"/>
      <c r="Q88" s="172"/>
      <c r="R88" s="172"/>
      <c r="S88" s="172"/>
      <c r="T88" s="172"/>
      <c r="U88" s="172"/>
      <c r="V88" s="172"/>
      <c r="W88" s="172"/>
      <c r="X88" s="172"/>
      <c r="Y88" s="171">
        <v>0</v>
      </c>
      <c r="Z88" s="171"/>
      <c r="AA88" s="171"/>
      <c r="AB88" s="1"/>
    </row>
    <row r="89" spans="1:28" ht="12" customHeight="1" hidden="1" outlineLevel="1" thickBot="1">
      <c r="A89" s="1"/>
      <c r="B89" s="1"/>
      <c r="C89" s="1"/>
      <c r="D89" s="1"/>
      <c r="E89" s="1"/>
      <c r="F89" s="1"/>
      <c r="G89" s="1"/>
      <c r="H89" s="1"/>
      <c r="I89" s="1"/>
      <c r="J89" s="1"/>
      <c r="K89" s="1"/>
      <c r="L89" s="1"/>
      <c r="M89" s="1"/>
      <c r="N89" s="172" t="s">
        <v>217</v>
      </c>
      <c r="O89" s="172"/>
      <c r="P89" s="172"/>
      <c r="Q89" s="172"/>
      <c r="R89" s="172"/>
      <c r="S89" s="172"/>
      <c r="T89" s="172"/>
      <c r="U89" s="172"/>
      <c r="V89" s="172"/>
      <c r="W89" s="172"/>
      <c r="X89" s="172"/>
      <c r="Y89" s="171">
        <v>0</v>
      </c>
      <c r="Z89" s="171"/>
      <c r="AA89" s="171"/>
      <c r="AB89" s="1"/>
    </row>
    <row r="90" spans="1:28" ht="12" customHeight="1" hidden="1" outlineLevel="1" thickBot="1">
      <c r="A90" s="1"/>
      <c r="B90" s="1"/>
      <c r="C90" s="1"/>
      <c r="D90" s="1"/>
      <c r="E90" s="1"/>
      <c r="F90" s="1"/>
      <c r="G90" s="1"/>
      <c r="H90" s="1"/>
      <c r="I90" s="1"/>
      <c r="J90" s="1"/>
      <c r="K90" s="1"/>
      <c r="L90" s="1"/>
      <c r="M90" s="1"/>
      <c r="N90" s="172" t="s">
        <v>227</v>
      </c>
      <c r="O90" s="172"/>
      <c r="P90" s="172"/>
      <c r="Q90" s="172"/>
      <c r="R90" s="172"/>
      <c r="S90" s="172"/>
      <c r="T90" s="172"/>
      <c r="U90" s="172"/>
      <c r="V90" s="172"/>
      <c r="W90" s="172"/>
      <c r="X90" s="172"/>
      <c r="Y90" s="171">
        <v>0</v>
      </c>
      <c r="Z90" s="171"/>
      <c r="AA90" s="171"/>
      <c r="AB90" s="1"/>
    </row>
    <row r="91" spans="1:28" ht="12" customHeight="1" hidden="1" outlineLevel="1" thickBot="1">
      <c r="A91" s="1"/>
      <c r="B91" s="1"/>
      <c r="C91" s="1"/>
      <c r="D91" s="1"/>
      <c r="E91" s="1"/>
      <c r="F91" s="1"/>
      <c r="G91" s="1"/>
      <c r="H91" s="1"/>
      <c r="I91" s="1"/>
      <c r="J91" s="1"/>
      <c r="K91" s="1"/>
      <c r="L91" s="1"/>
      <c r="M91" s="1"/>
      <c r="N91" s="172" t="s">
        <v>218</v>
      </c>
      <c r="O91" s="172"/>
      <c r="P91" s="172"/>
      <c r="Q91" s="172"/>
      <c r="R91" s="172"/>
      <c r="S91" s="172"/>
      <c r="T91" s="172"/>
      <c r="U91" s="172"/>
      <c r="V91" s="172"/>
      <c r="W91" s="172"/>
      <c r="X91" s="172"/>
      <c r="Y91" s="171">
        <v>0</v>
      </c>
      <c r="Z91" s="171"/>
      <c r="AA91" s="171"/>
      <c r="AB91" s="1"/>
    </row>
    <row r="92" spans="1:28" ht="12" customHeight="1" hidden="1" outlineLevel="1" thickBot="1">
      <c r="A92" s="1"/>
      <c r="B92" s="166" t="s">
        <v>60</v>
      </c>
      <c r="C92" s="166"/>
      <c r="D92" s="166"/>
      <c r="E92" s="166"/>
      <c r="F92" s="177">
        <v>142229089.25</v>
      </c>
      <c r="G92" s="177"/>
      <c r="H92" s="177"/>
      <c r="I92" s="177"/>
      <c r="J92" s="177"/>
      <c r="K92" s="177"/>
      <c r="L92" s="1"/>
      <c r="M92" s="1"/>
      <c r="N92" s="172" t="s">
        <v>220</v>
      </c>
      <c r="O92" s="172"/>
      <c r="P92" s="172"/>
      <c r="Q92" s="172"/>
      <c r="R92" s="172"/>
      <c r="S92" s="172"/>
      <c r="T92" s="172"/>
      <c r="U92" s="172"/>
      <c r="V92" s="172"/>
      <c r="W92" s="172"/>
      <c r="X92" s="172"/>
      <c r="Y92" s="171">
        <v>0</v>
      </c>
      <c r="Z92" s="171"/>
      <c r="AA92" s="171"/>
      <c r="AB92" s="1"/>
    </row>
    <row r="93" spans="1:30" ht="3" customHeight="1" hidden="1" outlineLevel="1" thickBot="1">
      <c r="A93" s="1"/>
      <c r="B93" s="166"/>
      <c r="C93" s="166"/>
      <c r="D93" s="166"/>
      <c r="E93" s="166"/>
      <c r="F93" s="177"/>
      <c r="G93" s="177"/>
      <c r="H93" s="177"/>
      <c r="I93" s="177"/>
      <c r="J93" s="177"/>
      <c r="K93" s="177"/>
      <c r="L93" s="1"/>
      <c r="M93" s="1"/>
      <c r="N93" s="172" t="s">
        <v>219</v>
      </c>
      <c r="O93" s="172"/>
      <c r="P93" s="172"/>
      <c r="Q93" s="172"/>
      <c r="R93" s="172"/>
      <c r="S93" s="172"/>
      <c r="T93" s="172"/>
      <c r="U93" s="172"/>
      <c r="V93" s="172"/>
      <c r="W93" s="172"/>
      <c r="X93" s="172"/>
      <c r="Y93" s="171">
        <v>0</v>
      </c>
      <c r="Z93" s="171"/>
      <c r="AA93" s="171"/>
      <c r="AB93" s="1"/>
      <c r="AD93" t="s">
        <v>220</v>
      </c>
    </row>
    <row r="94" spans="1:28" ht="9" customHeight="1" hidden="1" outlineLevel="1" thickBot="1">
      <c r="A94" s="1"/>
      <c r="B94" s="167" t="s">
        <v>62</v>
      </c>
      <c r="C94" s="167"/>
      <c r="D94" s="167"/>
      <c r="E94" s="167"/>
      <c r="F94" s="178" t="s">
        <v>16</v>
      </c>
      <c r="G94" s="178"/>
      <c r="H94" s="178"/>
      <c r="I94" s="178"/>
      <c r="J94" s="178"/>
      <c r="K94" s="178"/>
      <c r="L94" s="1"/>
      <c r="M94" s="1"/>
      <c r="N94" s="172"/>
      <c r="O94" s="172"/>
      <c r="P94" s="172"/>
      <c r="Q94" s="172"/>
      <c r="R94" s="172"/>
      <c r="S94" s="172"/>
      <c r="T94" s="172"/>
      <c r="U94" s="172"/>
      <c r="V94" s="172"/>
      <c r="W94" s="172"/>
      <c r="X94" s="172"/>
      <c r="Y94" s="171"/>
      <c r="Z94" s="171"/>
      <c r="AA94" s="171"/>
      <c r="AB94" s="1"/>
    </row>
    <row r="95" spans="1:30" ht="3" customHeight="1" hidden="1" outlineLevel="1" thickBot="1">
      <c r="A95" s="1"/>
      <c r="B95" s="167"/>
      <c r="C95" s="167"/>
      <c r="D95" s="167"/>
      <c r="E95" s="167"/>
      <c r="F95" s="178"/>
      <c r="G95" s="178"/>
      <c r="H95" s="178"/>
      <c r="I95" s="178"/>
      <c r="J95" s="178"/>
      <c r="K95" s="178"/>
      <c r="L95" s="1"/>
      <c r="M95" s="1"/>
      <c r="N95" s="172" t="s">
        <v>269</v>
      </c>
      <c r="O95" s="172"/>
      <c r="P95" s="172"/>
      <c r="Q95" s="172"/>
      <c r="R95" s="172"/>
      <c r="S95" s="172"/>
      <c r="T95" s="172"/>
      <c r="U95" s="172"/>
      <c r="V95" s="172"/>
      <c r="W95" s="172"/>
      <c r="X95" s="172"/>
      <c r="Y95" s="171">
        <v>0</v>
      </c>
      <c r="Z95" s="171"/>
      <c r="AA95" s="171"/>
      <c r="AB95" s="1"/>
      <c r="AD95" t="s">
        <v>268</v>
      </c>
    </row>
    <row r="96" spans="1:28" ht="9" customHeight="1" hidden="1" outlineLevel="1" thickBot="1">
      <c r="A96" s="1"/>
      <c r="B96" s="170" t="s">
        <v>64</v>
      </c>
      <c r="C96" s="170"/>
      <c r="D96" s="170"/>
      <c r="E96" s="170"/>
      <c r="F96" s="171">
        <v>150000000</v>
      </c>
      <c r="G96" s="171"/>
      <c r="H96" s="171"/>
      <c r="I96" s="171"/>
      <c r="J96" s="171"/>
      <c r="K96" s="171"/>
      <c r="L96" s="1"/>
      <c r="M96" s="1"/>
      <c r="N96" s="172"/>
      <c r="O96" s="172"/>
      <c r="P96" s="172"/>
      <c r="Q96" s="172"/>
      <c r="R96" s="172"/>
      <c r="S96" s="172"/>
      <c r="T96" s="172"/>
      <c r="U96" s="172"/>
      <c r="V96" s="172"/>
      <c r="W96" s="172"/>
      <c r="X96" s="172"/>
      <c r="Y96" s="171"/>
      <c r="Z96" s="171"/>
      <c r="AA96" s="171"/>
      <c r="AB96" s="1"/>
    </row>
    <row r="97" spans="1:30" ht="3" customHeight="1" hidden="1" outlineLevel="1" thickBot="1">
      <c r="A97" s="1"/>
      <c r="B97" s="170"/>
      <c r="C97" s="170"/>
      <c r="D97" s="170"/>
      <c r="E97" s="170"/>
      <c r="F97" s="171"/>
      <c r="G97" s="171"/>
      <c r="H97" s="171"/>
      <c r="I97" s="171"/>
      <c r="J97" s="171"/>
      <c r="K97" s="171"/>
      <c r="L97" s="1"/>
      <c r="M97" s="1"/>
      <c r="N97" s="172" t="s">
        <v>268</v>
      </c>
      <c r="O97" s="172"/>
      <c r="P97" s="172"/>
      <c r="Q97" s="172"/>
      <c r="R97" s="172"/>
      <c r="S97" s="172"/>
      <c r="T97" s="172"/>
      <c r="U97" s="172"/>
      <c r="V97" s="172"/>
      <c r="W97" s="172"/>
      <c r="X97" s="172"/>
      <c r="Y97" s="171">
        <v>0</v>
      </c>
      <c r="Z97" s="171"/>
      <c r="AA97" s="171"/>
      <c r="AB97" s="1"/>
      <c r="AD97" t="s">
        <v>269</v>
      </c>
    </row>
    <row r="98" spans="1:28" ht="9" customHeight="1" hidden="1" outlineLevel="1" thickBot="1">
      <c r="A98" s="1"/>
      <c r="B98" s="170" t="s">
        <v>65</v>
      </c>
      <c r="C98" s="170"/>
      <c r="D98" s="170"/>
      <c r="E98" s="170"/>
      <c r="F98" s="171">
        <v>7770910.75</v>
      </c>
      <c r="G98" s="171"/>
      <c r="H98" s="171"/>
      <c r="I98" s="171"/>
      <c r="J98" s="171"/>
      <c r="K98" s="171"/>
      <c r="L98" s="1"/>
      <c r="M98" s="1"/>
      <c r="N98" s="172"/>
      <c r="O98" s="172"/>
      <c r="P98" s="172"/>
      <c r="Q98" s="172"/>
      <c r="R98" s="172"/>
      <c r="S98" s="172"/>
      <c r="T98" s="172"/>
      <c r="U98" s="172"/>
      <c r="V98" s="172"/>
      <c r="W98" s="172"/>
      <c r="X98" s="172"/>
      <c r="Y98" s="171"/>
      <c r="Z98" s="171"/>
      <c r="AA98" s="171"/>
      <c r="AB98" s="1"/>
    </row>
    <row r="99" spans="1:30" ht="3" customHeight="1" hidden="1" outlineLevel="1" thickBot="1">
      <c r="A99" s="1"/>
      <c r="B99" s="170"/>
      <c r="C99" s="170"/>
      <c r="D99" s="170"/>
      <c r="E99" s="170"/>
      <c r="F99" s="171"/>
      <c r="G99" s="171"/>
      <c r="H99" s="171"/>
      <c r="I99" s="171"/>
      <c r="J99" s="171"/>
      <c r="K99" s="171"/>
      <c r="L99" s="1"/>
      <c r="M99" s="1"/>
      <c r="N99" s="172" t="s">
        <v>221</v>
      </c>
      <c r="O99" s="172"/>
      <c r="P99" s="172"/>
      <c r="Q99" s="172"/>
      <c r="R99" s="172"/>
      <c r="S99" s="172"/>
      <c r="T99" s="172"/>
      <c r="U99" s="172"/>
      <c r="V99" s="172"/>
      <c r="W99" s="172"/>
      <c r="X99" s="172"/>
      <c r="Y99" s="171">
        <v>0</v>
      </c>
      <c r="Z99" s="171"/>
      <c r="AA99" s="171"/>
      <c r="AB99" s="1"/>
      <c r="AD99" t="s">
        <v>221</v>
      </c>
    </row>
    <row r="100" spans="1:28" ht="9" customHeight="1" hidden="1" outlineLevel="1" thickBot="1">
      <c r="A100" s="1"/>
      <c r="B100" s="170" t="s">
        <v>66</v>
      </c>
      <c r="C100" s="170"/>
      <c r="D100" s="170"/>
      <c r="E100" s="170"/>
      <c r="F100" s="171">
        <v>142229089.25</v>
      </c>
      <c r="G100" s="171"/>
      <c r="H100" s="171"/>
      <c r="I100" s="171"/>
      <c r="J100" s="171"/>
      <c r="K100" s="171"/>
      <c r="L100" s="1"/>
      <c r="M100" s="1"/>
      <c r="N100" s="172"/>
      <c r="O100" s="172"/>
      <c r="P100" s="172"/>
      <c r="Q100" s="172"/>
      <c r="R100" s="172"/>
      <c r="S100" s="172"/>
      <c r="T100" s="172"/>
      <c r="U100" s="172"/>
      <c r="V100" s="172"/>
      <c r="W100" s="172"/>
      <c r="X100" s="172"/>
      <c r="Y100" s="171"/>
      <c r="Z100" s="171"/>
      <c r="AA100" s="171"/>
      <c r="AB100" s="1"/>
    </row>
    <row r="101" spans="1:30" ht="3" customHeight="1" hidden="1" outlineLevel="1" thickBot="1">
      <c r="A101" s="1"/>
      <c r="B101" s="170"/>
      <c r="C101" s="170"/>
      <c r="D101" s="170"/>
      <c r="E101" s="170"/>
      <c r="F101" s="171"/>
      <c r="G101" s="171"/>
      <c r="H101" s="171"/>
      <c r="I101" s="171"/>
      <c r="J101" s="171"/>
      <c r="K101" s="171"/>
      <c r="L101" s="1"/>
      <c r="M101" s="1"/>
      <c r="N101" s="172" t="s">
        <v>69</v>
      </c>
      <c r="O101" s="172"/>
      <c r="P101" s="172"/>
      <c r="Q101" s="172"/>
      <c r="R101" s="172"/>
      <c r="S101" s="172"/>
      <c r="T101" s="172"/>
      <c r="U101" s="172"/>
      <c r="V101" s="172"/>
      <c r="W101" s="172"/>
      <c r="X101" s="172"/>
      <c r="Y101" s="171">
        <v>-83439809.99</v>
      </c>
      <c r="Z101" s="171"/>
      <c r="AA101" s="171"/>
      <c r="AB101" s="1"/>
      <c r="AD101" t="s">
        <v>69</v>
      </c>
    </row>
    <row r="102" spans="1:28" ht="9" customHeight="1" hidden="1" outlineLevel="1" thickBot="1">
      <c r="A102" s="1"/>
      <c r="B102" s="167" t="s">
        <v>67</v>
      </c>
      <c r="C102" s="167"/>
      <c r="D102" s="167"/>
      <c r="E102" s="167"/>
      <c r="F102" s="171">
        <v>0</v>
      </c>
      <c r="G102" s="171"/>
      <c r="H102" s="171"/>
      <c r="I102" s="171"/>
      <c r="J102" s="171"/>
      <c r="K102" s="171"/>
      <c r="L102" s="1"/>
      <c r="M102" s="1"/>
      <c r="N102" s="173"/>
      <c r="O102" s="173"/>
      <c r="P102" s="173"/>
      <c r="Q102" s="173"/>
      <c r="R102" s="173"/>
      <c r="S102" s="173"/>
      <c r="T102" s="173"/>
      <c r="U102" s="173"/>
      <c r="V102" s="173"/>
      <c r="W102" s="173"/>
      <c r="X102" s="173"/>
      <c r="Y102" s="171"/>
      <c r="Z102" s="171"/>
      <c r="AA102" s="171"/>
      <c r="AB102" s="1"/>
    </row>
    <row r="103" spans="1:28" ht="3" customHeight="1" hidden="1" outlineLevel="1" thickBot="1">
      <c r="A103" s="1"/>
      <c r="B103" s="167"/>
      <c r="C103" s="167"/>
      <c r="D103" s="167"/>
      <c r="E103" s="167"/>
      <c r="F103" s="171"/>
      <c r="G103" s="171"/>
      <c r="H103" s="171"/>
      <c r="I103" s="171"/>
      <c r="J103" s="171"/>
      <c r="K103" s="171"/>
      <c r="L103" s="1"/>
      <c r="M103" s="1"/>
      <c r="N103" s="172" t="s">
        <v>322</v>
      </c>
      <c r="O103" s="172"/>
      <c r="P103" s="172"/>
      <c r="Q103" s="172"/>
      <c r="R103" s="172"/>
      <c r="S103" s="172"/>
      <c r="T103" s="172"/>
      <c r="U103" s="172"/>
      <c r="V103" s="172"/>
      <c r="W103" s="172"/>
      <c r="X103" s="172"/>
      <c r="Y103" s="171">
        <v>-7770910.75</v>
      </c>
      <c r="Z103" s="171"/>
      <c r="AA103" s="171"/>
      <c r="AB103" s="1"/>
    </row>
    <row r="104" spans="1:28" ht="9" customHeight="1" hidden="1" outlineLevel="1" thickBot="1">
      <c r="A104" s="1"/>
      <c r="B104" s="167" t="s">
        <v>68</v>
      </c>
      <c r="C104" s="167"/>
      <c r="D104" s="167"/>
      <c r="E104" s="167"/>
      <c r="F104" s="171">
        <v>0</v>
      </c>
      <c r="G104" s="171"/>
      <c r="H104" s="171"/>
      <c r="I104" s="171"/>
      <c r="J104" s="171"/>
      <c r="K104" s="171"/>
      <c r="L104" s="1"/>
      <c r="M104" s="1"/>
      <c r="N104" s="173"/>
      <c r="O104" s="173"/>
      <c r="P104" s="173"/>
      <c r="Q104" s="173"/>
      <c r="R104" s="173"/>
      <c r="S104" s="173"/>
      <c r="T104" s="173"/>
      <c r="U104" s="173"/>
      <c r="V104" s="173"/>
      <c r="W104" s="173"/>
      <c r="X104" s="173"/>
      <c r="Y104" s="171"/>
      <c r="Z104" s="171"/>
      <c r="AA104" s="171"/>
      <c r="AB104" s="1"/>
    </row>
    <row r="105" spans="1:28" ht="3" customHeight="1" hidden="1" outlineLevel="1" thickBot="1">
      <c r="A105" s="1"/>
      <c r="B105" s="167"/>
      <c r="C105" s="167"/>
      <c r="D105" s="167"/>
      <c r="E105" s="167"/>
      <c r="F105" s="171"/>
      <c r="G105" s="171"/>
      <c r="H105" s="171"/>
      <c r="I105" s="171"/>
      <c r="J105" s="171"/>
      <c r="K105" s="171"/>
      <c r="L105" s="1"/>
      <c r="M105" s="1"/>
      <c r="N105" s="217"/>
      <c r="O105" s="217"/>
      <c r="P105" s="217"/>
      <c r="Q105" s="217"/>
      <c r="R105" s="217"/>
      <c r="S105" s="217"/>
      <c r="T105" s="217"/>
      <c r="U105" s="217"/>
      <c r="V105" s="217"/>
      <c r="W105" s="217"/>
      <c r="X105" s="217"/>
      <c r="Y105" s="218"/>
      <c r="Z105" s="218"/>
      <c r="AA105" s="218"/>
      <c r="AB105" s="1"/>
    </row>
    <row r="106" spans="1:28" ht="9" customHeight="1" hidden="1" outlineLevel="1" thickBot="1">
      <c r="A106" s="1"/>
      <c r="B106" s="167" t="s">
        <v>59</v>
      </c>
      <c r="C106" s="167"/>
      <c r="D106" s="167"/>
      <c r="E106" s="167"/>
      <c r="F106" s="171">
        <v>0</v>
      </c>
      <c r="G106" s="171"/>
      <c r="H106" s="171"/>
      <c r="I106" s="171"/>
      <c r="J106" s="171"/>
      <c r="K106" s="171"/>
      <c r="L106" s="1"/>
      <c r="M106" s="1"/>
      <c r="N106" s="217"/>
      <c r="O106" s="217"/>
      <c r="P106" s="217"/>
      <c r="Q106" s="217"/>
      <c r="R106" s="217"/>
      <c r="S106" s="217"/>
      <c r="T106" s="217"/>
      <c r="U106" s="217"/>
      <c r="V106" s="217"/>
      <c r="W106" s="217"/>
      <c r="X106" s="217"/>
      <c r="Y106" s="218"/>
      <c r="Z106" s="218"/>
      <c r="AA106" s="218"/>
      <c r="AB106" s="1"/>
    </row>
    <row r="107" spans="1:28" ht="3" customHeight="1" hidden="1" outlineLevel="1" thickBot="1">
      <c r="A107" s="1"/>
      <c r="B107" s="167"/>
      <c r="C107" s="167"/>
      <c r="D107" s="167"/>
      <c r="E107" s="167"/>
      <c r="F107" s="171"/>
      <c r="G107" s="171"/>
      <c r="H107" s="171"/>
      <c r="I107" s="171"/>
      <c r="J107" s="171"/>
      <c r="K107" s="171"/>
      <c r="L107" s="1"/>
      <c r="M107" s="1"/>
      <c r="N107" s="1"/>
      <c r="O107" s="1"/>
      <c r="P107" s="1"/>
      <c r="Q107" s="1"/>
      <c r="R107" s="1"/>
      <c r="S107" s="1"/>
      <c r="T107" s="1"/>
      <c r="U107" s="1"/>
      <c r="V107" s="1"/>
      <c r="W107" s="1"/>
      <c r="X107" s="1"/>
      <c r="Y107" s="1"/>
      <c r="Z107" s="1"/>
      <c r="AA107" s="1"/>
      <c r="AB107" s="1"/>
    </row>
    <row r="108" spans="1:28" ht="184.5" customHeight="1" hidden="1" outlineLevel="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0" customHeight="1" hidden="1" outlineLevel="1" thickBo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30" customHeight="1" hidden="1" outlineLevel="1" thickBot="1">
      <c r="A110" s="1"/>
      <c r="B110" s="174" t="s">
        <v>267</v>
      </c>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
    </row>
    <row r="111" spans="1:28" ht="19.5" customHeight="1" hidden="1" outlineLevel="1">
      <c r="A111" s="1"/>
      <c r="B111" s="1"/>
      <c r="C111" s="1"/>
      <c r="D111" s="175" t="s">
        <v>70</v>
      </c>
      <c r="E111" s="175"/>
      <c r="F111" s="175"/>
      <c r="G111" s="175"/>
      <c r="H111" s="175"/>
      <c r="I111" s="175"/>
      <c r="J111" s="175"/>
      <c r="K111" s="175"/>
      <c r="L111" s="175"/>
      <c r="M111" s="175"/>
      <c r="N111" s="175"/>
      <c r="O111" s="175"/>
      <c r="P111" s="175"/>
      <c r="Q111" s="175"/>
      <c r="R111" s="175"/>
      <c r="S111" s="175"/>
      <c r="T111" s="175"/>
      <c r="U111" s="175"/>
      <c r="V111" s="175"/>
      <c r="W111" s="1"/>
      <c r="X111" s="1"/>
      <c r="Y111" s="1"/>
      <c r="Z111" s="1"/>
      <c r="AA111" s="1"/>
      <c r="AB111" s="1"/>
    </row>
    <row r="112" spans="1:28" ht="19.5" customHeight="1" hidden="1" outlineLevel="1">
      <c r="A112" s="1"/>
      <c r="B112" s="1"/>
      <c r="C112" s="1"/>
      <c r="D112" s="1"/>
      <c r="E112" s="1"/>
      <c r="F112" s="1"/>
      <c r="G112" s="176">
        <v>40287</v>
      </c>
      <c r="H112" s="175"/>
      <c r="I112" s="175"/>
      <c r="J112" s="175"/>
      <c r="K112" s="175"/>
      <c r="L112" s="175"/>
      <c r="M112" s="175"/>
      <c r="N112" s="175"/>
      <c r="O112" s="175"/>
      <c r="P112" s="175"/>
      <c r="Q112" s="175"/>
      <c r="R112" s="175"/>
      <c r="S112" s="175"/>
      <c r="T112" s="1"/>
      <c r="U112" s="1"/>
      <c r="V112" s="1"/>
      <c r="W112" s="1"/>
      <c r="X112" s="1"/>
      <c r="Y112" s="1"/>
      <c r="Z112" s="1"/>
      <c r="AA112" s="1"/>
      <c r="AB112" s="1"/>
    </row>
    <row r="113" spans="1:28" ht="39.75" customHeight="1" hidden="1" outlineLevel="1" thickBo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5" customHeight="1" hidden="1" outlineLevel="1" thickBot="1">
      <c r="A114" s="1"/>
      <c r="B114" s="166" t="s">
        <v>71</v>
      </c>
      <c r="C114" s="166"/>
      <c r="D114" s="166"/>
      <c r="E114" s="166"/>
      <c r="F114" s="166"/>
      <c r="G114" s="166"/>
      <c r="H114" s="166"/>
      <c r="I114" s="166"/>
      <c r="J114" s="166"/>
      <c r="K114" s="166"/>
      <c r="L114" s="166"/>
      <c r="M114" s="166"/>
      <c r="N114" s="166"/>
      <c r="O114" s="166"/>
      <c r="P114" s="166"/>
      <c r="Q114" s="166"/>
      <c r="R114" s="166"/>
      <c r="S114" s="1"/>
      <c r="T114" s="1"/>
      <c r="U114" s="1"/>
      <c r="V114" s="1"/>
      <c r="W114" s="1"/>
      <c r="X114" s="1"/>
      <c r="Y114" s="1"/>
      <c r="Z114" s="1"/>
      <c r="AA114" s="1"/>
      <c r="AB114" s="1"/>
    </row>
    <row r="115" spans="1:28" ht="13.5" hidden="1" outlineLevel="1" thickBot="1">
      <c r="A115" s="1"/>
      <c r="B115" s="167" t="s">
        <v>72</v>
      </c>
      <c r="C115" s="167"/>
      <c r="D115" s="167"/>
      <c r="E115" s="167"/>
      <c r="F115" s="164" t="s">
        <v>17</v>
      </c>
      <c r="G115" s="164"/>
      <c r="H115" s="164"/>
      <c r="I115" s="164"/>
      <c r="J115" s="164"/>
      <c r="K115" s="164"/>
      <c r="L115" s="164"/>
      <c r="M115" s="165">
        <v>40287</v>
      </c>
      <c r="N115" s="164"/>
      <c r="O115" s="164"/>
      <c r="P115" s="164"/>
      <c r="Q115" s="164"/>
      <c r="R115" s="164"/>
      <c r="S115" s="1"/>
      <c r="T115" s="1"/>
      <c r="U115" s="1"/>
      <c r="V115" s="1"/>
      <c r="W115" s="1"/>
      <c r="X115" s="1"/>
      <c r="Y115" s="1"/>
      <c r="Z115" s="1"/>
      <c r="AA115" s="1"/>
      <c r="AB115" s="1"/>
    </row>
    <row r="116" spans="1:28" ht="13.5" hidden="1" outlineLevel="1" thickBot="1">
      <c r="A116" s="1"/>
      <c r="B116" s="160" t="s">
        <v>73</v>
      </c>
      <c r="C116" s="160"/>
      <c r="D116" s="160"/>
      <c r="E116" s="160"/>
      <c r="F116" s="168">
        <v>0.083</v>
      </c>
      <c r="G116" s="169"/>
      <c r="H116" s="169"/>
      <c r="I116" s="169"/>
      <c r="J116" s="169"/>
      <c r="K116" s="169"/>
      <c r="L116" s="169"/>
      <c r="M116" s="168">
        <v>0.19189996007045046</v>
      </c>
      <c r="N116" s="169"/>
      <c r="O116" s="169"/>
      <c r="P116" s="169"/>
      <c r="Q116" s="169"/>
      <c r="R116" s="169"/>
      <c r="S116" s="1"/>
      <c r="T116" s="1"/>
      <c r="U116" s="1"/>
      <c r="V116" s="1"/>
      <c r="W116" s="1"/>
      <c r="X116" s="1"/>
      <c r="Y116" s="1"/>
      <c r="Z116" s="1"/>
      <c r="AA116" s="1"/>
      <c r="AB116" s="1"/>
    </row>
    <row r="117" spans="1:28" ht="13.5" hidden="1" outlineLevel="1" thickBot="1">
      <c r="A117" s="1"/>
      <c r="B117" s="160" t="s">
        <v>62</v>
      </c>
      <c r="C117" s="160"/>
      <c r="D117" s="160"/>
      <c r="E117" s="160"/>
      <c r="F117" s="152" t="s">
        <v>315</v>
      </c>
      <c r="G117" s="153"/>
      <c r="H117" s="153"/>
      <c r="I117" s="153"/>
      <c r="J117" s="153"/>
      <c r="K117" s="153"/>
      <c r="L117" s="154"/>
      <c r="M117" s="155" t="s">
        <v>333</v>
      </c>
      <c r="N117" s="153"/>
      <c r="O117" s="153"/>
      <c r="P117" s="153"/>
      <c r="Q117" s="153"/>
      <c r="R117" s="154"/>
      <c r="S117" s="1"/>
      <c r="T117" s="1"/>
      <c r="U117" s="1"/>
      <c r="V117" s="1"/>
      <c r="W117" s="1"/>
      <c r="X117" s="1"/>
      <c r="Y117" s="1"/>
      <c r="Z117" s="1"/>
      <c r="AA117" s="1"/>
      <c r="AB117" s="1"/>
    </row>
    <row r="118" spans="1:28" ht="49.5" customHeight="1" hidden="1" outlineLevel="1" thickBo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15" customHeight="1" hidden="1" outlineLevel="1" thickBot="1">
      <c r="A119" s="1"/>
      <c r="B119" s="166" t="s">
        <v>74</v>
      </c>
      <c r="C119" s="166"/>
      <c r="D119" s="166"/>
      <c r="E119" s="166"/>
      <c r="F119" s="166"/>
      <c r="G119" s="166"/>
      <c r="H119" s="166"/>
      <c r="I119" s="166"/>
      <c r="J119" s="166"/>
      <c r="K119" s="166"/>
      <c r="L119" s="166"/>
      <c r="M119" s="166"/>
      <c r="N119" s="166"/>
      <c r="O119" s="166"/>
      <c r="P119" s="166"/>
      <c r="Q119" s="166"/>
      <c r="R119" s="166"/>
      <c r="S119" s="1"/>
      <c r="T119" s="1"/>
      <c r="U119" s="1"/>
      <c r="V119" s="1"/>
      <c r="W119" s="1"/>
      <c r="X119" s="1"/>
      <c r="Y119" s="1"/>
      <c r="Z119" s="1"/>
      <c r="AA119" s="1"/>
      <c r="AB119" s="1"/>
    </row>
    <row r="120" spans="1:28" ht="13.5" hidden="1" outlineLevel="1" thickBot="1">
      <c r="A120" s="1"/>
      <c r="B120" s="167" t="s">
        <v>72</v>
      </c>
      <c r="C120" s="167"/>
      <c r="D120" s="167"/>
      <c r="E120" s="167"/>
      <c r="F120" s="164" t="s">
        <v>17</v>
      </c>
      <c r="G120" s="164"/>
      <c r="H120" s="164"/>
      <c r="I120" s="164"/>
      <c r="J120" s="164"/>
      <c r="K120" s="164"/>
      <c r="L120" s="164"/>
      <c r="M120" s="165">
        <v>40287</v>
      </c>
      <c r="N120" s="164"/>
      <c r="O120" s="164"/>
      <c r="P120" s="164"/>
      <c r="Q120" s="164"/>
      <c r="R120" s="164"/>
      <c r="S120" s="1"/>
      <c r="T120" s="1"/>
      <c r="U120" s="1"/>
      <c r="V120" s="1"/>
      <c r="W120" s="1"/>
      <c r="X120" s="1"/>
      <c r="Y120" s="1"/>
      <c r="Z120" s="1"/>
      <c r="AA120" s="1"/>
      <c r="AB120" s="1"/>
    </row>
    <row r="121" spans="1:28" ht="13.5" hidden="1" outlineLevel="1" thickBot="1">
      <c r="A121" s="1"/>
      <c r="B121" s="160" t="s">
        <v>270</v>
      </c>
      <c r="C121" s="160"/>
      <c r="D121" s="160"/>
      <c r="E121" s="160"/>
      <c r="F121" s="221" t="s">
        <v>16</v>
      </c>
      <c r="G121" s="221"/>
      <c r="H121" s="221"/>
      <c r="I121" s="221"/>
      <c r="J121" s="221"/>
      <c r="K121" s="221"/>
      <c r="L121" s="221"/>
      <c r="M121" s="221"/>
      <c r="N121" s="221"/>
      <c r="O121" s="221"/>
      <c r="P121" s="221"/>
      <c r="Q121" s="221"/>
      <c r="R121" s="221"/>
      <c r="S121" s="1"/>
      <c r="T121" s="1"/>
      <c r="U121" s="1"/>
      <c r="V121" s="1"/>
      <c r="W121" s="1"/>
      <c r="X121" s="1"/>
      <c r="Y121" s="1"/>
      <c r="Z121" s="1"/>
      <c r="AA121" s="1"/>
      <c r="AB121" s="1"/>
    </row>
    <row r="122" spans="1:28" ht="13.5" hidden="1" outlineLevel="1" thickBot="1">
      <c r="A122" s="1"/>
      <c r="B122" s="160" t="s">
        <v>75</v>
      </c>
      <c r="C122" s="160"/>
      <c r="D122" s="160"/>
      <c r="E122" s="160"/>
      <c r="F122" s="161">
        <v>900000</v>
      </c>
      <c r="G122" s="162"/>
      <c r="H122" s="162"/>
      <c r="I122" s="162"/>
      <c r="J122" s="162"/>
      <c r="K122" s="162"/>
      <c r="L122" s="162"/>
      <c r="M122" s="163">
        <v>674794.53</v>
      </c>
      <c r="N122" s="163"/>
      <c r="O122" s="163"/>
      <c r="P122" s="163"/>
      <c r="Q122" s="163"/>
      <c r="R122" s="163"/>
      <c r="S122" s="1"/>
      <c r="T122" s="1"/>
      <c r="U122" s="1"/>
      <c r="V122" s="1"/>
      <c r="W122" s="1"/>
      <c r="X122" s="1"/>
      <c r="Y122" s="1"/>
      <c r="Z122" s="1"/>
      <c r="AA122" s="1"/>
      <c r="AB122" s="1"/>
    </row>
    <row r="123" spans="1:28" ht="13.5" hidden="1" outlineLevel="1" thickBot="1">
      <c r="A123" s="1"/>
      <c r="B123" s="160" t="s">
        <v>76</v>
      </c>
      <c r="C123" s="160"/>
      <c r="D123" s="160"/>
      <c r="E123" s="160"/>
      <c r="F123" s="222">
        <v>0.059820000000000005</v>
      </c>
      <c r="G123" s="222"/>
      <c r="H123" s="222"/>
      <c r="I123" s="222"/>
      <c r="J123" s="222"/>
      <c r="K123" s="222"/>
      <c r="L123" s="222"/>
      <c r="M123" s="222" t="e">
        <v>#N/A</v>
      </c>
      <c r="N123" s="222"/>
      <c r="O123" s="222"/>
      <c r="P123" s="222"/>
      <c r="Q123" s="222"/>
      <c r="R123" s="222"/>
      <c r="S123" s="1"/>
      <c r="T123" s="1"/>
      <c r="U123" s="1"/>
      <c r="V123" s="1"/>
      <c r="W123" s="1"/>
      <c r="X123" s="1"/>
      <c r="Y123" s="1"/>
      <c r="Z123" s="1"/>
      <c r="AA123" s="1"/>
      <c r="AB123" s="1"/>
    </row>
    <row r="124" spans="1:28" ht="13.5" hidden="1" outlineLevel="1" thickBot="1">
      <c r="A124" s="1"/>
      <c r="B124" s="160" t="s">
        <v>222</v>
      </c>
      <c r="C124" s="160"/>
      <c r="D124" s="160"/>
      <c r="E124" s="160"/>
      <c r="F124" s="221" t="s">
        <v>16</v>
      </c>
      <c r="G124" s="221"/>
      <c r="H124" s="221"/>
      <c r="I124" s="221"/>
      <c r="J124" s="221"/>
      <c r="K124" s="221"/>
      <c r="L124" s="221"/>
      <c r="M124" s="221"/>
      <c r="N124" s="221"/>
      <c r="O124" s="221"/>
      <c r="P124" s="221"/>
      <c r="Q124" s="221"/>
      <c r="R124" s="221"/>
      <c r="S124" s="1"/>
      <c r="T124" s="1"/>
      <c r="U124" s="1"/>
      <c r="V124" s="1"/>
      <c r="W124" s="1"/>
      <c r="X124" s="1"/>
      <c r="Y124" s="1"/>
      <c r="Z124" s="1"/>
      <c r="AA124" s="1"/>
      <c r="AB124" s="1"/>
    </row>
    <row r="125" spans="1:28" ht="13.5" hidden="1" outlineLevel="1" thickBot="1">
      <c r="A125" s="1"/>
      <c r="B125" s="160" t="s">
        <v>75</v>
      </c>
      <c r="C125" s="160"/>
      <c r="D125" s="160"/>
      <c r="E125" s="160"/>
      <c r="F125" s="161">
        <v>150000000</v>
      </c>
      <c r="G125" s="162"/>
      <c r="H125" s="162"/>
      <c r="I125" s="162"/>
      <c r="J125" s="162"/>
      <c r="K125" s="162"/>
      <c r="L125" s="162"/>
      <c r="M125" s="163">
        <v>150000000</v>
      </c>
      <c r="N125" s="163"/>
      <c r="O125" s="163"/>
      <c r="P125" s="163"/>
      <c r="Q125" s="163"/>
      <c r="R125" s="163"/>
      <c r="S125" s="1"/>
      <c r="T125" s="1"/>
      <c r="U125" s="1"/>
      <c r="V125" s="1"/>
      <c r="W125" s="1"/>
      <c r="X125" s="1"/>
      <c r="Y125" s="1"/>
      <c r="Z125" s="1"/>
      <c r="AA125" s="1"/>
      <c r="AB125" s="1"/>
    </row>
    <row r="126" spans="1:28" ht="13.5" hidden="1" outlineLevel="1" thickBot="1">
      <c r="A126" s="1"/>
      <c r="B126" s="160" t="s">
        <v>76</v>
      </c>
      <c r="C126" s="160"/>
      <c r="D126" s="160"/>
      <c r="E126" s="160"/>
      <c r="F126" s="223">
        <v>0.059820000000000005</v>
      </c>
      <c r="G126" s="162"/>
      <c r="H126" s="162"/>
      <c r="I126" s="162"/>
      <c r="J126" s="162"/>
      <c r="K126" s="162"/>
      <c r="L126" s="162"/>
      <c r="M126" s="222" t="e">
        <v>#N/A</v>
      </c>
      <c r="N126" s="222"/>
      <c r="O126" s="222"/>
      <c r="P126" s="222"/>
      <c r="Q126" s="222"/>
      <c r="R126" s="222"/>
      <c r="S126" s="1"/>
      <c r="T126" s="1"/>
      <c r="U126" s="1"/>
      <c r="V126" s="1"/>
      <c r="W126" s="1"/>
      <c r="X126" s="1"/>
      <c r="Y126" s="1"/>
      <c r="Z126" s="1"/>
      <c r="AA126" s="1"/>
      <c r="AB126" s="1"/>
    </row>
    <row r="127" spans="1:28" ht="162" customHeight="1" hidden="1" outlineLevel="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8" customHeight="1" collapsed="1">
      <c r="A128" s="187"/>
      <c r="B128" s="187"/>
      <c r="C128" s="187"/>
      <c r="D128" s="187"/>
      <c r="E128" s="187"/>
      <c r="F128" s="187"/>
      <c r="G128" s="187"/>
      <c r="H128" s="187"/>
      <c r="I128" s="187"/>
      <c r="J128" s="187"/>
      <c r="K128" s="187"/>
      <c r="L128" s="187"/>
      <c r="M128" s="187"/>
      <c r="N128" s="187"/>
      <c r="O128" s="187"/>
      <c r="P128" s="187"/>
      <c r="Q128" s="187"/>
      <c r="R128" s="187"/>
      <c r="S128" s="187"/>
      <c r="T128" s="187"/>
      <c r="U128" s="187"/>
      <c r="V128" s="187"/>
      <c r="W128" s="187"/>
      <c r="X128" s="187"/>
      <c r="Y128" s="1"/>
      <c r="Z128" s="1"/>
      <c r="AA128" s="1"/>
      <c r="AB128" s="1"/>
    </row>
    <row r="129" spans="1:28" ht="30" customHeight="1" thickBo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30" customHeight="1" thickBot="1">
      <c r="A130" s="1"/>
      <c r="B130" s="174" t="s">
        <v>267</v>
      </c>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
    </row>
    <row r="131" spans="1:28" ht="19.5" customHeight="1">
      <c r="A131" s="1"/>
      <c r="B131" s="1"/>
      <c r="C131" s="1"/>
      <c r="D131" s="175" t="s">
        <v>77</v>
      </c>
      <c r="E131" s="175"/>
      <c r="F131" s="175"/>
      <c r="G131" s="175"/>
      <c r="H131" s="175"/>
      <c r="I131" s="175"/>
      <c r="J131" s="175"/>
      <c r="K131" s="175"/>
      <c r="L131" s="175"/>
      <c r="M131" s="175"/>
      <c r="N131" s="175"/>
      <c r="O131" s="175"/>
      <c r="P131" s="175"/>
      <c r="Q131" s="175"/>
      <c r="R131" s="175"/>
      <c r="S131" s="175"/>
      <c r="T131" s="175"/>
      <c r="U131" s="175"/>
      <c r="V131" s="175"/>
      <c r="W131" s="1"/>
      <c r="X131" s="1"/>
      <c r="Y131" s="1"/>
      <c r="Z131" s="1"/>
      <c r="AA131" s="1"/>
      <c r="AB131" s="1"/>
    </row>
    <row r="132" spans="1:28" ht="19.5" customHeight="1">
      <c r="A132" s="1"/>
      <c r="B132" s="1"/>
      <c r="C132" s="1"/>
      <c r="D132" s="1"/>
      <c r="E132" s="1"/>
      <c r="F132" s="1"/>
      <c r="G132" s="176">
        <v>40359</v>
      </c>
      <c r="H132" s="175"/>
      <c r="I132" s="175"/>
      <c r="J132" s="175"/>
      <c r="K132" s="175"/>
      <c r="L132" s="175"/>
      <c r="M132" s="175"/>
      <c r="N132" s="175"/>
      <c r="O132" s="175"/>
      <c r="P132" s="175"/>
      <c r="Q132" s="175"/>
      <c r="R132" s="175"/>
      <c r="S132" s="175"/>
      <c r="T132" s="1"/>
      <c r="U132" s="1"/>
      <c r="V132" s="1"/>
      <c r="W132" s="1"/>
      <c r="X132" s="1"/>
      <c r="Y132" s="1"/>
      <c r="Z132" s="1"/>
      <c r="AA132" s="1"/>
      <c r="AB132" s="1"/>
    </row>
    <row r="133" spans="1:28" ht="39.75" customHeight="1" thickBo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15" customHeight="1" thickBot="1">
      <c r="A134" s="1"/>
      <c r="B134" s="224" t="s">
        <v>78</v>
      </c>
      <c r="C134" s="225"/>
      <c r="D134" s="225"/>
      <c r="E134" s="225"/>
      <c r="F134" s="225"/>
      <c r="G134" s="225"/>
      <c r="H134" s="225"/>
      <c r="I134" s="225"/>
      <c r="J134" s="225"/>
      <c r="K134" s="225"/>
      <c r="L134" s="225"/>
      <c r="M134" s="225"/>
      <c r="N134" s="225"/>
      <c r="O134" s="225"/>
      <c r="P134" s="225"/>
      <c r="Q134" s="225"/>
      <c r="R134" s="225"/>
      <c r="S134" s="225"/>
      <c r="T134" s="225"/>
      <c r="U134" s="226"/>
      <c r="V134" s="1"/>
      <c r="W134" s="1"/>
      <c r="X134" s="1"/>
      <c r="Y134" s="1"/>
      <c r="Z134" s="1"/>
      <c r="AA134" s="1"/>
      <c r="AB134" s="1"/>
    </row>
    <row r="135" spans="1:28" ht="15" customHeight="1">
      <c r="A135" s="1"/>
      <c r="B135" s="156" t="s">
        <v>230</v>
      </c>
      <c r="C135" s="157"/>
      <c r="D135" s="157"/>
      <c r="E135" s="157"/>
      <c r="F135" s="157"/>
      <c r="G135" s="157"/>
      <c r="H135" s="157"/>
      <c r="I135" s="157"/>
      <c r="J135" s="157"/>
      <c r="K135" s="157"/>
      <c r="L135" s="157"/>
      <c r="M135" s="157"/>
      <c r="N135" s="157"/>
      <c r="O135" s="157"/>
      <c r="P135" s="183">
        <v>150000000</v>
      </c>
      <c r="Q135" s="183"/>
      <c r="R135" s="183"/>
      <c r="S135" s="183"/>
      <c r="T135" s="183"/>
      <c r="U135" s="184"/>
      <c r="V135" s="1"/>
      <c r="W135" s="1"/>
      <c r="X135" s="1"/>
      <c r="Y135" s="1"/>
      <c r="Z135" s="1"/>
      <c r="AA135" s="1"/>
      <c r="AB135" s="1"/>
    </row>
    <row r="136" spans="1:28" ht="12.75">
      <c r="A136" s="1"/>
      <c r="B136" s="158" t="s">
        <v>231</v>
      </c>
      <c r="C136" s="159"/>
      <c r="D136" s="159"/>
      <c r="E136" s="159"/>
      <c r="F136" s="159"/>
      <c r="G136" s="159"/>
      <c r="H136" s="159"/>
      <c r="I136" s="159"/>
      <c r="J136" s="159"/>
      <c r="K136" s="159"/>
      <c r="L136" s="159"/>
      <c r="M136" s="159"/>
      <c r="N136" s="159"/>
      <c r="O136" s="159"/>
      <c r="P136" s="185"/>
      <c r="Q136" s="185"/>
      <c r="R136" s="185"/>
      <c r="S136" s="185"/>
      <c r="T136" s="185"/>
      <c r="U136" s="186"/>
      <c r="V136" s="1"/>
      <c r="W136" s="1"/>
      <c r="X136" s="1"/>
      <c r="Y136" s="1"/>
      <c r="Z136" s="1"/>
      <c r="AA136" s="1"/>
      <c r="AB136" s="1"/>
    </row>
    <row r="137" spans="1:28" ht="12.75" customHeight="1">
      <c r="A137" s="1"/>
      <c r="B137" s="158" t="s">
        <v>232</v>
      </c>
      <c r="C137" s="159"/>
      <c r="D137" s="159"/>
      <c r="E137" s="159"/>
      <c r="F137" s="159"/>
      <c r="G137" s="159"/>
      <c r="H137" s="159"/>
      <c r="I137" s="159"/>
      <c r="J137" s="159"/>
      <c r="K137" s="159"/>
      <c r="L137" s="159"/>
      <c r="M137" s="159"/>
      <c r="N137" s="159"/>
      <c r="O137" s="159"/>
      <c r="P137" s="179">
        <v>150000000</v>
      </c>
      <c r="Q137" s="179"/>
      <c r="R137" s="179"/>
      <c r="S137" s="179"/>
      <c r="T137" s="179"/>
      <c r="U137" s="180"/>
      <c r="V137" s="1"/>
      <c r="W137" s="1"/>
      <c r="X137" s="1"/>
      <c r="Y137" s="1"/>
      <c r="Z137" s="1"/>
      <c r="AA137" s="1"/>
      <c r="AB137" s="1"/>
    </row>
    <row r="138" spans="1:28" ht="12.75">
      <c r="A138" s="1"/>
      <c r="B138" s="158" t="s">
        <v>233</v>
      </c>
      <c r="C138" s="159"/>
      <c r="D138" s="159"/>
      <c r="E138" s="159"/>
      <c r="F138" s="159"/>
      <c r="G138" s="159"/>
      <c r="H138" s="159"/>
      <c r="I138" s="159"/>
      <c r="J138" s="159"/>
      <c r="K138" s="159"/>
      <c r="L138" s="159"/>
      <c r="M138" s="159"/>
      <c r="N138" s="159"/>
      <c r="O138" s="159"/>
      <c r="P138" s="179"/>
      <c r="Q138" s="179"/>
      <c r="R138" s="179"/>
      <c r="S138" s="179"/>
      <c r="T138" s="179"/>
      <c r="U138" s="180"/>
      <c r="V138" s="1"/>
      <c r="W138" s="1"/>
      <c r="X138" s="1"/>
      <c r="Y138" s="1"/>
      <c r="Z138" s="1"/>
      <c r="AA138" s="1"/>
      <c r="AB138" s="1"/>
    </row>
    <row r="139" spans="1:28" ht="12.75" customHeight="1">
      <c r="A139" s="1"/>
      <c r="B139" s="158" t="s">
        <v>271</v>
      </c>
      <c r="C139" s="159"/>
      <c r="D139" s="159"/>
      <c r="E139" s="159"/>
      <c r="F139" s="159"/>
      <c r="G139" s="159"/>
      <c r="H139" s="159"/>
      <c r="I139" s="159"/>
      <c r="J139" s="159"/>
      <c r="K139" s="159"/>
      <c r="L139" s="159"/>
      <c r="M139" s="159"/>
      <c r="N139" s="159"/>
      <c r="O139" s="159"/>
      <c r="P139" s="179">
        <v>151532904.09</v>
      </c>
      <c r="Q139" s="179"/>
      <c r="R139" s="179"/>
      <c r="S139" s="179"/>
      <c r="T139" s="179"/>
      <c r="U139" s="180"/>
      <c r="V139" s="1"/>
      <c r="W139" s="1"/>
      <c r="X139" s="1"/>
      <c r="Y139" s="1"/>
      <c r="Z139" s="1"/>
      <c r="AA139" s="1"/>
      <c r="AB139" s="1"/>
    </row>
    <row r="140" spans="1:28" ht="12.75" customHeight="1">
      <c r="A140" s="1"/>
      <c r="B140" s="158" t="s">
        <v>272</v>
      </c>
      <c r="C140" s="159"/>
      <c r="D140" s="159"/>
      <c r="E140" s="159"/>
      <c r="F140" s="159"/>
      <c r="G140" s="159"/>
      <c r="H140" s="159"/>
      <c r="I140" s="159"/>
      <c r="J140" s="159"/>
      <c r="K140" s="159"/>
      <c r="L140" s="159"/>
      <c r="M140" s="159"/>
      <c r="N140" s="159"/>
      <c r="O140" s="159"/>
      <c r="P140" s="179">
        <v>75000000</v>
      </c>
      <c r="Q140" s="179"/>
      <c r="R140" s="179"/>
      <c r="S140" s="179"/>
      <c r="T140" s="179"/>
      <c r="U140" s="180"/>
      <c r="V140" s="1"/>
      <c r="W140" s="1"/>
      <c r="X140" s="1"/>
      <c r="Y140" s="1"/>
      <c r="Z140" s="1"/>
      <c r="AA140" s="1"/>
      <c r="AB140" s="1"/>
    </row>
    <row r="141" spans="1:28" ht="12.75">
      <c r="A141" s="1"/>
      <c r="B141" s="181" t="s">
        <v>234</v>
      </c>
      <c r="C141" s="182"/>
      <c r="D141" s="182"/>
      <c r="E141" s="182"/>
      <c r="F141" s="182"/>
      <c r="G141" s="182"/>
      <c r="H141" s="182"/>
      <c r="I141" s="182"/>
      <c r="J141" s="182"/>
      <c r="K141" s="182"/>
      <c r="L141" s="182"/>
      <c r="M141" s="182"/>
      <c r="N141" s="182"/>
      <c r="O141" s="182"/>
      <c r="P141" s="179"/>
      <c r="Q141" s="179"/>
      <c r="R141" s="179"/>
      <c r="S141" s="179"/>
      <c r="T141" s="179"/>
      <c r="U141" s="180"/>
      <c r="V141" s="1"/>
      <c r="W141" s="1"/>
      <c r="X141" s="1"/>
      <c r="Y141" s="1"/>
      <c r="Z141" s="1"/>
      <c r="AA141" s="1"/>
      <c r="AB141" s="1"/>
    </row>
    <row r="142" spans="1:28" ht="12.75" customHeight="1">
      <c r="A142" s="1"/>
      <c r="B142" s="158" t="s">
        <v>235</v>
      </c>
      <c r="C142" s="159"/>
      <c r="D142" s="159"/>
      <c r="E142" s="159"/>
      <c r="F142" s="159"/>
      <c r="G142" s="159"/>
      <c r="H142" s="159"/>
      <c r="I142" s="159"/>
      <c r="J142" s="159"/>
      <c r="K142" s="159"/>
      <c r="L142" s="159"/>
      <c r="M142" s="159"/>
      <c r="N142" s="159"/>
      <c r="O142" s="159"/>
      <c r="P142" s="219" t="s">
        <v>334</v>
      </c>
      <c r="Q142" s="219"/>
      <c r="R142" s="219"/>
      <c r="S142" s="219"/>
      <c r="T142" s="219"/>
      <c r="U142" s="220"/>
      <c r="V142" s="1"/>
      <c r="W142" s="1"/>
      <c r="X142" s="1"/>
      <c r="Y142" s="1"/>
      <c r="Z142" s="1"/>
      <c r="AA142" s="1"/>
      <c r="AB142" s="1"/>
    </row>
    <row r="143" spans="1:28" ht="12.75" customHeight="1">
      <c r="A143" s="1"/>
      <c r="B143" s="158" t="s">
        <v>236</v>
      </c>
      <c r="C143" s="159"/>
      <c r="D143" s="159"/>
      <c r="E143" s="159"/>
      <c r="F143" s="159"/>
      <c r="G143" s="159"/>
      <c r="H143" s="159"/>
      <c r="I143" s="159"/>
      <c r="J143" s="159"/>
      <c r="K143" s="159"/>
      <c r="L143" s="159"/>
      <c r="M143" s="159"/>
      <c r="N143" s="159"/>
      <c r="O143" s="159"/>
      <c r="P143" s="219" t="s">
        <v>334</v>
      </c>
      <c r="Q143" s="219"/>
      <c r="R143" s="219"/>
      <c r="S143" s="219"/>
      <c r="T143" s="219"/>
      <c r="U143" s="220"/>
      <c r="V143" s="1"/>
      <c r="W143" s="1"/>
      <c r="X143" s="1"/>
      <c r="Y143" s="1"/>
      <c r="Z143" s="1"/>
      <c r="AA143" s="1"/>
      <c r="AB143" s="1"/>
    </row>
    <row r="144" spans="1:28" ht="12.75" customHeight="1">
      <c r="A144" s="1"/>
      <c r="B144" s="158" t="s">
        <v>273</v>
      </c>
      <c r="C144" s="159"/>
      <c r="D144" s="159"/>
      <c r="E144" s="159"/>
      <c r="F144" s="159"/>
      <c r="G144" s="159"/>
      <c r="H144" s="159"/>
      <c r="I144" s="159"/>
      <c r="J144" s="159"/>
      <c r="K144" s="159"/>
      <c r="L144" s="159"/>
      <c r="M144" s="159"/>
      <c r="N144" s="159"/>
      <c r="O144" s="159"/>
      <c r="P144" s="219" t="s">
        <v>335</v>
      </c>
      <c r="Q144" s="219"/>
      <c r="R144" s="219"/>
      <c r="S144" s="219"/>
      <c r="T144" s="219"/>
      <c r="U144" s="220"/>
      <c r="V144" s="1"/>
      <c r="W144" s="1"/>
      <c r="X144" s="1"/>
      <c r="Y144" s="1"/>
      <c r="Z144" s="1"/>
      <c r="AA144" s="1"/>
      <c r="AB144" s="1"/>
    </row>
    <row r="145" spans="1:28" ht="3" customHeight="1" thickBot="1">
      <c r="A145" s="1"/>
      <c r="B145" s="44"/>
      <c r="C145" s="45"/>
      <c r="D145" s="45"/>
      <c r="E145" s="45"/>
      <c r="F145" s="45"/>
      <c r="G145" s="45"/>
      <c r="H145" s="45"/>
      <c r="I145" s="45"/>
      <c r="J145" s="45"/>
      <c r="K145" s="45"/>
      <c r="L145" s="45"/>
      <c r="M145" s="45"/>
      <c r="N145" s="45"/>
      <c r="O145" s="45"/>
      <c r="P145" s="45"/>
      <c r="Q145" s="45"/>
      <c r="R145" s="45"/>
      <c r="S145" s="45"/>
      <c r="T145" s="45"/>
      <c r="U145" s="46"/>
      <c r="V145" s="1"/>
      <c r="W145" s="1"/>
      <c r="X145" s="1"/>
      <c r="Y145" s="1"/>
      <c r="Z145" s="1"/>
      <c r="AA145" s="1"/>
      <c r="AB145" s="1"/>
    </row>
    <row r="146" spans="1:28" ht="12.75">
      <c r="A146" s="1"/>
      <c r="B146" s="227" t="s">
        <v>316</v>
      </c>
      <c r="C146" s="227"/>
      <c r="D146" s="227"/>
      <c r="E146" s="227"/>
      <c r="F146" s="227"/>
      <c r="G146" s="227"/>
      <c r="H146" s="227"/>
      <c r="I146" s="227"/>
      <c r="J146" s="227"/>
      <c r="K146" s="227"/>
      <c r="L146" s="227"/>
      <c r="M146" s="227"/>
      <c r="N146" s="227"/>
      <c r="O146" s="227"/>
      <c r="P146" s="227"/>
      <c r="Q146" s="227"/>
      <c r="R146" s="227"/>
      <c r="S146" s="227"/>
      <c r="T146" s="227"/>
      <c r="U146" s="227"/>
      <c r="V146" s="1"/>
      <c r="W146" s="1"/>
      <c r="X146" s="1"/>
      <c r="Y146" s="1"/>
      <c r="Z146" s="1"/>
      <c r="AA146" s="1"/>
      <c r="AB146" s="1"/>
    </row>
    <row r="147" spans="1:28" ht="12.75">
      <c r="A147" s="1"/>
      <c r="B147" s="227" t="s">
        <v>317</v>
      </c>
      <c r="C147" s="227"/>
      <c r="D147" s="227"/>
      <c r="E147" s="227"/>
      <c r="F147" s="227"/>
      <c r="G147" s="227"/>
      <c r="H147" s="227"/>
      <c r="I147" s="227"/>
      <c r="J147" s="227"/>
      <c r="K147" s="227"/>
      <c r="L147" s="227"/>
      <c r="M147" s="227"/>
      <c r="N147" s="227"/>
      <c r="O147" s="227"/>
      <c r="P147" s="227"/>
      <c r="Q147" s="227"/>
      <c r="R147" s="227"/>
      <c r="S147" s="227"/>
      <c r="T147" s="227"/>
      <c r="U147" s="227"/>
      <c r="V147" s="1"/>
      <c r="W147" s="1"/>
      <c r="X147" s="1"/>
      <c r="Y147" s="1"/>
      <c r="Z147" s="1"/>
      <c r="AA147" s="1"/>
      <c r="AB147" s="1"/>
    </row>
    <row r="148" spans="1:28" ht="13.5" thickBot="1">
      <c r="A148" s="1"/>
      <c r="B148" s="94"/>
      <c r="C148" s="94"/>
      <c r="D148" s="94"/>
      <c r="E148" s="94"/>
      <c r="F148" s="94"/>
      <c r="G148" s="94"/>
      <c r="H148" s="94"/>
      <c r="I148" s="94"/>
      <c r="J148" s="94"/>
      <c r="K148" s="94"/>
      <c r="L148" s="94"/>
      <c r="M148" s="94"/>
      <c r="N148" s="94"/>
      <c r="O148" s="94"/>
      <c r="P148" s="94"/>
      <c r="Q148" s="94"/>
      <c r="R148" s="94"/>
      <c r="S148" s="94"/>
      <c r="T148" s="94"/>
      <c r="U148" s="94"/>
      <c r="V148" s="1"/>
      <c r="W148" s="1"/>
      <c r="X148" s="1"/>
      <c r="Y148" s="1"/>
      <c r="Z148" s="1"/>
      <c r="AA148" s="1"/>
      <c r="AB148" s="1"/>
    </row>
    <row r="149" spans="1:28" ht="13.5" thickBot="1">
      <c r="A149" s="1"/>
      <c r="B149" s="233" t="s">
        <v>287</v>
      </c>
      <c r="C149" s="234"/>
      <c r="D149" s="234"/>
      <c r="E149" s="234"/>
      <c r="F149" s="234"/>
      <c r="G149" s="234"/>
      <c r="H149" s="234"/>
      <c r="I149" s="234"/>
      <c r="J149" s="234"/>
      <c r="K149" s="234"/>
      <c r="L149" s="234"/>
      <c r="M149" s="234"/>
      <c r="N149" s="234"/>
      <c r="O149" s="234"/>
      <c r="P149" s="234"/>
      <c r="Q149" s="234"/>
      <c r="R149" s="234"/>
      <c r="S149" s="234"/>
      <c r="T149" s="234"/>
      <c r="U149" s="235"/>
      <c r="V149" s="1"/>
      <c r="W149" s="1"/>
      <c r="X149" s="1"/>
      <c r="Y149" s="1"/>
      <c r="Z149" s="1"/>
      <c r="AA149" s="1"/>
      <c r="AB149" s="1"/>
    </row>
    <row r="150" spans="1:28" ht="12.75">
      <c r="A150" s="1"/>
      <c r="B150" s="95" t="s">
        <v>278</v>
      </c>
      <c r="C150" s="94"/>
      <c r="D150" s="94"/>
      <c r="E150" s="94"/>
      <c r="F150" s="94"/>
      <c r="G150" s="94"/>
      <c r="H150" s="94"/>
      <c r="I150" s="94"/>
      <c r="J150" s="94"/>
      <c r="K150" s="94"/>
      <c r="L150" s="94"/>
      <c r="M150" s="94"/>
      <c r="N150" s="94"/>
      <c r="O150" s="94"/>
      <c r="P150" s="94"/>
      <c r="Q150" s="94"/>
      <c r="R150" s="94"/>
      <c r="S150" s="94"/>
      <c r="T150" s="94"/>
      <c r="U150" s="96"/>
      <c r="V150" s="1"/>
      <c r="W150" s="1"/>
      <c r="X150" s="1"/>
      <c r="Y150" s="1"/>
      <c r="Z150" s="1"/>
      <c r="AA150" s="1"/>
      <c r="AB150" s="1"/>
    </row>
    <row r="151" spans="1:28" ht="12.75">
      <c r="A151" s="1"/>
      <c r="B151" s="97" t="s">
        <v>279</v>
      </c>
      <c r="C151" s="94"/>
      <c r="D151" s="94"/>
      <c r="E151" s="94"/>
      <c r="F151" s="94"/>
      <c r="G151" s="94"/>
      <c r="H151" s="94"/>
      <c r="I151" s="94"/>
      <c r="J151" s="94"/>
      <c r="K151" s="94"/>
      <c r="L151" s="94"/>
      <c r="M151" s="94"/>
      <c r="N151" s="94"/>
      <c r="O151" s="94"/>
      <c r="P151" s="136" t="s">
        <v>336</v>
      </c>
      <c r="Q151" s="136"/>
      <c r="R151" s="136"/>
      <c r="S151" s="136"/>
      <c r="T151" s="136"/>
      <c r="U151" s="137"/>
      <c r="V151" s="1"/>
      <c r="W151" s="1"/>
      <c r="X151" s="1"/>
      <c r="Y151" s="1"/>
      <c r="Z151" s="1"/>
      <c r="AA151" s="1"/>
      <c r="AB151" s="1"/>
    </row>
    <row r="152" spans="1:28" ht="12.75">
      <c r="A152" s="1"/>
      <c r="B152" s="97" t="s">
        <v>280</v>
      </c>
      <c r="C152" s="94"/>
      <c r="D152" s="94"/>
      <c r="E152" s="94"/>
      <c r="F152" s="94"/>
      <c r="G152" s="94"/>
      <c r="H152" s="94"/>
      <c r="I152" s="94"/>
      <c r="J152" s="94"/>
      <c r="K152" s="94"/>
      <c r="L152" s="94"/>
      <c r="M152" s="94"/>
      <c r="N152" s="94"/>
      <c r="O152" s="94"/>
      <c r="P152" s="136" t="s">
        <v>335</v>
      </c>
      <c r="Q152" s="136"/>
      <c r="R152" s="136"/>
      <c r="S152" s="136"/>
      <c r="T152" s="136"/>
      <c r="U152" s="137"/>
      <c r="V152" s="1"/>
      <c r="W152" s="1"/>
      <c r="X152" s="1"/>
      <c r="Y152" s="1"/>
      <c r="Z152" s="1"/>
      <c r="AA152" s="1"/>
      <c r="AB152" s="1"/>
    </row>
    <row r="153" spans="1:28" ht="12.75">
      <c r="A153" s="1"/>
      <c r="B153" s="95" t="s">
        <v>281</v>
      </c>
      <c r="C153" s="94"/>
      <c r="D153" s="94"/>
      <c r="E153" s="94"/>
      <c r="F153" s="94"/>
      <c r="G153" s="94"/>
      <c r="H153" s="94"/>
      <c r="I153" s="94"/>
      <c r="J153" s="94"/>
      <c r="K153" s="94"/>
      <c r="L153" s="94"/>
      <c r="M153" s="94"/>
      <c r="N153" s="94"/>
      <c r="O153" s="94"/>
      <c r="P153" s="94"/>
      <c r="Q153" s="94"/>
      <c r="R153" s="94"/>
      <c r="S153" s="94"/>
      <c r="T153" s="94"/>
      <c r="U153" s="96"/>
      <c r="V153" s="1"/>
      <c r="W153" s="1"/>
      <c r="X153" s="1"/>
      <c r="Y153" s="1"/>
      <c r="Z153" s="1"/>
      <c r="AA153" s="1"/>
      <c r="AB153" s="1"/>
    </row>
    <row r="154" spans="1:28" ht="12.75">
      <c r="A154" s="1"/>
      <c r="B154" s="97" t="s">
        <v>282</v>
      </c>
      <c r="C154" s="94"/>
      <c r="D154" s="94"/>
      <c r="E154" s="94"/>
      <c r="F154" s="94"/>
      <c r="G154" s="94"/>
      <c r="H154" s="94"/>
      <c r="I154" s="94"/>
      <c r="J154" s="94"/>
      <c r="K154" s="94"/>
      <c r="L154" s="94"/>
      <c r="M154" s="94"/>
      <c r="N154" s="94"/>
      <c r="O154" s="94"/>
      <c r="P154" s="136" t="s">
        <v>337</v>
      </c>
      <c r="Q154" s="136"/>
      <c r="R154" s="136"/>
      <c r="S154" s="136"/>
      <c r="T154" s="136"/>
      <c r="U154" s="137"/>
      <c r="V154" s="1"/>
      <c r="W154" s="1"/>
      <c r="X154" s="1"/>
      <c r="Y154" s="1"/>
      <c r="Z154" s="1"/>
      <c r="AA154" s="1"/>
      <c r="AB154" s="1"/>
    </row>
    <row r="155" spans="1:28" ht="12.75">
      <c r="A155" s="1"/>
      <c r="B155" s="97" t="s">
        <v>283</v>
      </c>
      <c r="C155" s="94"/>
      <c r="D155" s="94"/>
      <c r="E155" s="94"/>
      <c r="F155" s="94"/>
      <c r="G155" s="94"/>
      <c r="H155" s="94"/>
      <c r="I155" s="94"/>
      <c r="J155" s="94"/>
      <c r="K155" s="94"/>
      <c r="L155" s="94"/>
      <c r="M155" s="94"/>
      <c r="N155" s="94"/>
      <c r="O155" s="94"/>
      <c r="P155" s="136" t="s">
        <v>335</v>
      </c>
      <c r="Q155" s="136"/>
      <c r="R155" s="136"/>
      <c r="S155" s="136"/>
      <c r="T155" s="136"/>
      <c r="U155" s="137"/>
      <c r="V155" s="1"/>
      <c r="W155" s="1"/>
      <c r="X155" s="1"/>
      <c r="Y155" s="1"/>
      <c r="Z155" s="1"/>
      <c r="AA155" s="1"/>
      <c r="AB155" s="1"/>
    </row>
    <row r="156" spans="1:28" ht="12.75">
      <c r="A156" s="1"/>
      <c r="B156" s="95" t="s">
        <v>284</v>
      </c>
      <c r="C156" s="94"/>
      <c r="D156" s="94"/>
      <c r="E156" s="94"/>
      <c r="F156" s="94"/>
      <c r="G156" s="94"/>
      <c r="H156" s="94"/>
      <c r="I156" s="94"/>
      <c r="J156" s="94"/>
      <c r="K156" s="94"/>
      <c r="L156" s="94"/>
      <c r="M156" s="94"/>
      <c r="N156" s="94"/>
      <c r="O156" s="94"/>
      <c r="P156" s="94"/>
      <c r="Q156" s="94"/>
      <c r="R156" s="94"/>
      <c r="S156" s="94"/>
      <c r="T156" s="94"/>
      <c r="U156" s="96"/>
      <c r="V156" s="1"/>
      <c r="W156" s="1"/>
      <c r="X156" s="1"/>
      <c r="Y156" s="1"/>
      <c r="Z156" s="1"/>
      <c r="AA156" s="1"/>
      <c r="AB156" s="1"/>
    </row>
    <row r="157" spans="1:28" ht="12.75">
      <c r="A157" s="1"/>
      <c r="B157" s="97" t="s">
        <v>285</v>
      </c>
      <c r="C157" s="94"/>
      <c r="D157" s="94"/>
      <c r="E157" s="94"/>
      <c r="F157" s="94"/>
      <c r="G157" s="94"/>
      <c r="H157" s="94"/>
      <c r="I157" s="94"/>
      <c r="J157" s="94"/>
      <c r="K157" s="94"/>
      <c r="L157" s="94"/>
      <c r="M157" s="94"/>
      <c r="N157" s="94"/>
      <c r="O157" s="94"/>
      <c r="P157" s="136" t="s">
        <v>334</v>
      </c>
      <c r="Q157" s="136"/>
      <c r="R157" s="136"/>
      <c r="S157" s="136"/>
      <c r="T157" s="136"/>
      <c r="U157" s="137"/>
      <c r="V157" s="1"/>
      <c r="W157" s="1"/>
      <c r="X157" s="1"/>
      <c r="Y157" s="1"/>
      <c r="Z157" s="1"/>
      <c r="AA157" s="1"/>
      <c r="AB157" s="1"/>
    </row>
    <row r="158" spans="1:28" ht="12.75">
      <c r="A158" s="1"/>
      <c r="B158" s="97" t="s">
        <v>286</v>
      </c>
      <c r="C158" s="94"/>
      <c r="D158" s="94"/>
      <c r="E158" s="94"/>
      <c r="F158" s="94"/>
      <c r="G158" s="94"/>
      <c r="H158" s="94"/>
      <c r="I158" s="94"/>
      <c r="J158" s="94"/>
      <c r="K158" s="94"/>
      <c r="L158" s="94"/>
      <c r="M158" s="94"/>
      <c r="N158" s="94"/>
      <c r="O158" s="94"/>
      <c r="P158" s="136" t="s">
        <v>335</v>
      </c>
      <c r="Q158" s="136"/>
      <c r="R158" s="136"/>
      <c r="S158" s="136"/>
      <c r="T158" s="136"/>
      <c r="U158" s="137"/>
      <c r="V158" s="1"/>
      <c r="W158" s="1"/>
      <c r="X158" s="1"/>
      <c r="Y158" s="1"/>
      <c r="Z158" s="1"/>
      <c r="AA158" s="1"/>
      <c r="AB158" s="1"/>
    </row>
    <row r="159" spans="1:28" ht="3" customHeight="1" thickBot="1">
      <c r="A159" s="1"/>
      <c r="B159" s="98"/>
      <c r="C159" s="99"/>
      <c r="D159" s="99"/>
      <c r="E159" s="99"/>
      <c r="F159" s="99"/>
      <c r="G159" s="99"/>
      <c r="H159" s="99"/>
      <c r="I159" s="99"/>
      <c r="J159" s="99"/>
      <c r="K159" s="99"/>
      <c r="L159" s="99"/>
      <c r="M159" s="99"/>
      <c r="N159" s="99"/>
      <c r="O159" s="99"/>
      <c r="P159" s="99"/>
      <c r="Q159" s="99"/>
      <c r="R159" s="99"/>
      <c r="S159" s="99"/>
      <c r="T159" s="99"/>
      <c r="U159" s="100"/>
      <c r="V159" s="1"/>
      <c r="W159" s="1"/>
      <c r="X159" s="1"/>
      <c r="Y159" s="1"/>
      <c r="Z159" s="1"/>
      <c r="AA159" s="1"/>
      <c r="AB159" s="1"/>
    </row>
    <row r="160" spans="1:28" ht="12.75">
      <c r="A160" s="1"/>
      <c r="B160" s="94" t="s">
        <v>318</v>
      </c>
      <c r="C160" s="94"/>
      <c r="D160" s="94"/>
      <c r="E160" s="94"/>
      <c r="F160" s="94"/>
      <c r="G160" s="94"/>
      <c r="H160" s="94"/>
      <c r="I160" s="94"/>
      <c r="J160" s="94"/>
      <c r="K160" s="94"/>
      <c r="L160" s="94"/>
      <c r="M160" s="94"/>
      <c r="N160" s="94"/>
      <c r="O160" s="94"/>
      <c r="P160" s="94"/>
      <c r="Q160" s="94"/>
      <c r="R160" s="94"/>
      <c r="S160" s="94"/>
      <c r="T160" s="94"/>
      <c r="U160" s="94"/>
      <c r="V160" s="1"/>
      <c r="W160" s="1"/>
      <c r="X160" s="1"/>
      <c r="Y160" s="1"/>
      <c r="Z160" s="1"/>
      <c r="AA160" s="1"/>
      <c r="AB160" s="1"/>
    </row>
    <row r="161" spans="1:28" ht="7.5" customHeight="1" thickBot="1">
      <c r="A161" s="1"/>
      <c r="B161" s="94"/>
      <c r="C161" s="94"/>
      <c r="D161" s="94"/>
      <c r="E161" s="94"/>
      <c r="F161" s="94"/>
      <c r="G161" s="94"/>
      <c r="H161" s="94"/>
      <c r="I161" s="94"/>
      <c r="J161" s="94"/>
      <c r="K161" s="94"/>
      <c r="L161" s="94"/>
      <c r="M161" s="94"/>
      <c r="N161" s="94"/>
      <c r="O161" s="94"/>
      <c r="P161" s="94"/>
      <c r="Q161" s="94"/>
      <c r="R161" s="94"/>
      <c r="S161" s="94"/>
      <c r="T161" s="94"/>
      <c r="U161" s="94"/>
      <c r="V161" s="1"/>
      <c r="W161" s="1"/>
      <c r="X161" s="1"/>
      <c r="Y161" s="1"/>
      <c r="Z161" s="1"/>
      <c r="AA161" s="1"/>
      <c r="AB161" s="1"/>
    </row>
    <row r="162" spans="1:28" ht="13.5" thickBot="1">
      <c r="A162" s="1"/>
      <c r="B162" s="233" t="s">
        <v>324</v>
      </c>
      <c r="C162" s="234"/>
      <c r="D162" s="234"/>
      <c r="E162" s="234"/>
      <c r="F162" s="234"/>
      <c r="G162" s="234"/>
      <c r="H162" s="234"/>
      <c r="I162" s="234"/>
      <c r="J162" s="234"/>
      <c r="K162" s="234"/>
      <c r="L162" s="234"/>
      <c r="M162" s="234"/>
      <c r="N162" s="234"/>
      <c r="O162" s="234"/>
      <c r="P162" s="234"/>
      <c r="Q162" s="234"/>
      <c r="R162" s="234"/>
      <c r="S162" s="234"/>
      <c r="T162" s="234"/>
      <c r="U162" s="235"/>
      <c r="V162" s="1"/>
      <c r="W162" s="1"/>
      <c r="X162" s="1"/>
      <c r="Y162" s="1"/>
      <c r="Z162" s="1"/>
      <c r="AA162" s="1"/>
      <c r="AB162" s="1"/>
    </row>
    <row r="163" spans="1:28" ht="12.75">
      <c r="A163" s="1"/>
      <c r="B163" s="119" t="s">
        <v>338</v>
      </c>
      <c r="C163" s="120"/>
      <c r="D163" s="120"/>
      <c r="E163" s="120"/>
      <c r="F163" s="120"/>
      <c r="G163" s="120"/>
      <c r="H163" s="120"/>
      <c r="I163" s="120"/>
      <c r="J163" s="120"/>
      <c r="K163" s="120"/>
      <c r="L163" s="120"/>
      <c r="M163" s="120"/>
      <c r="N163" s="120"/>
      <c r="O163" s="120"/>
      <c r="P163" s="120"/>
      <c r="Q163" s="120"/>
      <c r="R163" s="120"/>
      <c r="S163" s="120"/>
      <c r="T163" s="120"/>
      <c r="U163" s="121"/>
      <c r="V163" s="1"/>
      <c r="W163" s="1"/>
      <c r="X163" s="1"/>
      <c r="Y163" s="1"/>
      <c r="Z163" s="1"/>
      <c r="AA163" s="1"/>
      <c r="AB163" s="1"/>
    </row>
    <row r="164" spans="1:28" ht="12.75">
      <c r="A164" s="1"/>
      <c r="B164" s="97" t="s">
        <v>339</v>
      </c>
      <c r="C164" s="113"/>
      <c r="D164" s="113"/>
      <c r="E164" s="113"/>
      <c r="F164" s="113"/>
      <c r="G164" s="113"/>
      <c r="H164" s="113"/>
      <c r="I164" s="113"/>
      <c r="J164" s="113"/>
      <c r="K164" s="113"/>
      <c r="L164" s="113"/>
      <c r="M164" s="113"/>
      <c r="N164" s="113"/>
      <c r="O164" s="113"/>
      <c r="P164" s="136"/>
      <c r="Q164" s="136"/>
      <c r="R164" s="136"/>
      <c r="S164" s="136"/>
      <c r="T164" s="136"/>
      <c r="U164" s="137"/>
      <c r="V164" s="1"/>
      <c r="W164" s="1"/>
      <c r="X164" s="1"/>
      <c r="Y164" s="1"/>
      <c r="Z164" s="1"/>
      <c r="AA164" s="1"/>
      <c r="AB164" s="1"/>
    </row>
    <row r="165" spans="1:28" ht="12.75">
      <c r="A165" s="1"/>
      <c r="B165" s="97"/>
      <c r="C165" s="115" t="s">
        <v>340</v>
      </c>
      <c r="D165" s="113"/>
      <c r="E165" s="113"/>
      <c r="F165" s="113"/>
      <c r="G165" s="113"/>
      <c r="H165" s="113"/>
      <c r="I165" s="113"/>
      <c r="J165" s="113"/>
      <c r="K165" s="113"/>
      <c r="L165" s="113"/>
      <c r="M165" s="113"/>
      <c r="N165" s="113"/>
      <c r="O165" s="113"/>
      <c r="P165" s="243">
        <v>5603023.28</v>
      </c>
      <c r="Q165" s="136"/>
      <c r="R165" s="136"/>
      <c r="S165" s="136"/>
      <c r="T165" s="136"/>
      <c r="U165" s="137"/>
      <c r="V165" s="1"/>
      <c r="W165" s="1"/>
      <c r="X165" s="1"/>
      <c r="Y165" s="1"/>
      <c r="Z165" s="1"/>
      <c r="AA165" s="1"/>
      <c r="AB165" s="1"/>
    </row>
    <row r="166" spans="1:28" ht="12.75">
      <c r="A166" s="1"/>
      <c r="B166" s="95"/>
      <c r="C166" s="115" t="s">
        <v>341</v>
      </c>
      <c r="D166" s="113"/>
      <c r="E166" s="113"/>
      <c r="F166" s="113"/>
      <c r="G166" s="113"/>
      <c r="H166" s="113"/>
      <c r="I166" s="113"/>
      <c r="J166" s="113"/>
      <c r="K166" s="113"/>
      <c r="L166" s="113"/>
      <c r="M166" s="113"/>
      <c r="N166" s="113"/>
      <c r="O166" s="113"/>
      <c r="P166" s="243">
        <v>245400000.24662697</v>
      </c>
      <c r="Q166" s="136"/>
      <c r="R166" s="136"/>
      <c r="S166" s="136"/>
      <c r="T166" s="136"/>
      <c r="U166" s="137"/>
      <c r="V166" s="1"/>
      <c r="W166" s="1"/>
      <c r="X166" s="1"/>
      <c r="Y166" s="1"/>
      <c r="Z166" s="1"/>
      <c r="AA166" s="1"/>
      <c r="AB166" s="1"/>
    </row>
    <row r="167" spans="1:28" ht="12.75">
      <c r="A167" s="1"/>
      <c r="B167" s="97"/>
      <c r="C167" s="113"/>
      <c r="D167" s="113"/>
      <c r="E167" s="113"/>
      <c r="F167" s="113"/>
      <c r="G167" s="113"/>
      <c r="H167" s="113"/>
      <c r="I167" s="113"/>
      <c r="J167" s="113"/>
      <c r="K167" s="113"/>
      <c r="L167" s="113"/>
      <c r="M167" s="113"/>
      <c r="N167" s="113"/>
      <c r="O167" s="113"/>
      <c r="P167" s="136"/>
      <c r="Q167" s="136"/>
      <c r="R167" s="136"/>
      <c r="S167" s="136"/>
      <c r="T167" s="136"/>
      <c r="U167" s="137"/>
      <c r="V167" s="1"/>
      <c r="W167" s="1"/>
      <c r="X167" s="1"/>
      <c r="Y167" s="1"/>
      <c r="Z167" s="1"/>
      <c r="AA167" s="1"/>
      <c r="AB167" s="1"/>
    </row>
    <row r="168" spans="1:28" ht="13.5" thickBot="1">
      <c r="A168" s="1"/>
      <c r="B168" s="116" t="s">
        <v>342</v>
      </c>
      <c r="C168" s="117"/>
      <c r="D168" s="117"/>
      <c r="E168" s="117"/>
      <c r="F168" s="117"/>
      <c r="G168" s="117"/>
      <c r="H168" s="117"/>
      <c r="I168" s="117"/>
      <c r="J168" s="117"/>
      <c r="K168" s="117"/>
      <c r="L168" s="117"/>
      <c r="M168" s="117"/>
      <c r="N168" s="117"/>
      <c r="O168" s="117"/>
      <c r="P168" s="244"/>
      <c r="Q168" s="244"/>
      <c r="R168" s="244"/>
      <c r="S168" s="244"/>
      <c r="T168" s="244"/>
      <c r="U168" s="245"/>
      <c r="V168" s="1"/>
      <c r="W168" s="1"/>
      <c r="X168" s="1"/>
      <c r="Y168" s="1"/>
      <c r="Z168" s="1"/>
      <c r="AA168" s="1"/>
      <c r="AB168" s="1"/>
    </row>
    <row r="169" spans="1:28" ht="4.5" customHeight="1">
      <c r="A169" s="1"/>
      <c r="B169" s="95"/>
      <c r="C169" s="113"/>
      <c r="D169" s="113"/>
      <c r="E169" s="113"/>
      <c r="F169" s="113"/>
      <c r="G169" s="113"/>
      <c r="H169" s="113"/>
      <c r="I169" s="113"/>
      <c r="J169" s="113"/>
      <c r="K169" s="113"/>
      <c r="L169" s="113"/>
      <c r="M169" s="113"/>
      <c r="N169" s="113"/>
      <c r="O169" s="113"/>
      <c r="P169" s="113"/>
      <c r="Q169" s="113"/>
      <c r="R169" s="113"/>
      <c r="S169" s="113"/>
      <c r="T169" s="113"/>
      <c r="U169" s="114"/>
      <c r="V169" s="1"/>
      <c r="W169" s="1"/>
      <c r="X169" s="1"/>
      <c r="Y169" s="1"/>
      <c r="Z169" s="1"/>
      <c r="AA169" s="1"/>
      <c r="AB169" s="1"/>
    </row>
    <row r="170" spans="1:28" ht="12.75">
      <c r="A170" s="1"/>
      <c r="B170" s="95" t="s">
        <v>343</v>
      </c>
      <c r="C170" s="113"/>
      <c r="D170" s="113"/>
      <c r="E170" s="113"/>
      <c r="F170" s="113"/>
      <c r="G170" s="113"/>
      <c r="H170" s="113"/>
      <c r="I170" s="113"/>
      <c r="J170" s="113"/>
      <c r="K170" s="113"/>
      <c r="L170" s="113"/>
      <c r="M170" s="113"/>
      <c r="N170" s="113"/>
      <c r="O170" s="113"/>
      <c r="P170" s="136"/>
      <c r="Q170" s="136"/>
      <c r="R170" s="136"/>
      <c r="S170" s="136"/>
      <c r="T170" s="136"/>
      <c r="U170" s="137"/>
      <c r="V170" s="1"/>
      <c r="W170" s="1"/>
      <c r="X170" s="1"/>
      <c r="Y170" s="1"/>
      <c r="Z170" s="1"/>
      <c r="AA170" s="1"/>
      <c r="AB170" s="1"/>
    </row>
    <row r="171" spans="1:28" ht="12.75">
      <c r="A171" s="1"/>
      <c r="B171" s="97" t="s">
        <v>344</v>
      </c>
      <c r="C171" s="113"/>
      <c r="D171" s="113"/>
      <c r="E171" s="113"/>
      <c r="F171" s="113"/>
      <c r="G171" s="113"/>
      <c r="H171" s="113"/>
      <c r="I171" s="113"/>
      <c r="J171" s="113"/>
      <c r="K171" s="113"/>
      <c r="L171" s="113"/>
      <c r="M171" s="113"/>
      <c r="N171" s="113"/>
      <c r="O171" s="113"/>
      <c r="P171" s="136"/>
      <c r="Q171" s="136"/>
      <c r="R171" s="136"/>
      <c r="S171" s="136"/>
      <c r="T171" s="136"/>
      <c r="U171" s="137"/>
      <c r="V171" s="1"/>
      <c r="W171" s="1"/>
      <c r="X171" s="1"/>
      <c r="Y171" s="1"/>
      <c r="Z171" s="1"/>
      <c r="AA171" s="1"/>
      <c r="AB171" s="1"/>
    </row>
    <row r="172" spans="1:28" ht="12.75">
      <c r="A172" s="1"/>
      <c r="B172" s="97"/>
      <c r="C172" s="115" t="s">
        <v>340</v>
      </c>
      <c r="D172" s="113"/>
      <c r="E172" s="113"/>
      <c r="F172" s="113"/>
      <c r="G172" s="113"/>
      <c r="H172" s="113"/>
      <c r="I172" s="113"/>
      <c r="J172" s="113"/>
      <c r="K172" s="113"/>
      <c r="L172" s="113"/>
      <c r="M172" s="113"/>
      <c r="N172" s="113"/>
      <c r="O172" s="113"/>
      <c r="P172" s="243">
        <v>5603023.28</v>
      </c>
      <c r="Q172" s="136"/>
      <c r="R172" s="136"/>
      <c r="S172" s="136"/>
      <c r="T172" s="136"/>
      <c r="U172" s="137"/>
      <c r="V172" s="1"/>
      <c r="W172" s="1"/>
      <c r="X172" s="1"/>
      <c r="Y172" s="1"/>
      <c r="Z172" s="1"/>
      <c r="AA172" s="1"/>
      <c r="AB172" s="1"/>
    </row>
    <row r="173" spans="1:28" ht="12.75">
      <c r="A173" s="1"/>
      <c r="B173" s="97"/>
      <c r="C173" s="115" t="s">
        <v>345</v>
      </c>
      <c r="D173" s="113"/>
      <c r="E173" s="113"/>
      <c r="F173" s="113"/>
      <c r="G173" s="113"/>
      <c r="H173" s="113"/>
      <c r="I173" s="113"/>
      <c r="J173" s="113"/>
      <c r="K173" s="113"/>
      <c r="L173" s="113"/>
      <c r="M173" s="113"/>
      <c r="N173" s="113"/>
      <c r="O173" s="113"/>
      <c r="P173" s="243">
        <v>160000000.1608</v>
      </c>
      <c r="Q173" s="136"/>
      <c r="R173" s="136"/>
      <c r="S173" s="136"/>
      <c r="T173" s="136"/>
      <c r="U173" s="137"/>
      <c r="V173" s="1"/>
      <c r="W173" s="1"/>
      <c r="X173" s="1"/>
      <c r="Y173" s="1"/>
      <c r="Z173" s="1"/>
      <c r="AA173" s="1"/>
      <c r="AB173" s="1"/>
    </row>
    <row r="174" spans="1:28" ht="13.5" thickBot="1">
      <c r="A174" s="1"/>
      <c r="B174" s="116" t="s">
        <v>346</v>
      </c>
      <c r="C174" s="117"/>
      <c r="D174" s="117"/>
      <c r="E174" s="117"/>
      <c r="F174" s="117"/>
      <c r="G174" s="117"/>
      <c r="H174" s="117"/>
      <c r="I174" s="117"/>
      <c r="J174" s="117"/>
      <c r="K174" s="117"/>
      <c r="L174" s="117"/>
      <c r="M174" s="117"/>
      <c r="N174" s="117"/>
      <c r="O174" s="117"/>
      <c r="P174" s="117"/>
      <c r="Q174" s="117"/>
      <c r="R174" s="117"/>
      <c r="S174" s="117"/>
      <c r="T174" s="117"/>
      <c r="U174" s="118"/>
      <c r="V174" s="1"/>
      <c r="W174" s="1"/>
      <c r="X174" s="1"/>
      <c r="Y174" s="1"/>
      <c r="Z174" s="1"/>
      <c r="AA174" s="1"/>
      <c r="AB174" s="1"/>
    </row>
    <row r="175" spans="1:28" ht="12.75">
      <c r="A175" s="1"/>
      <c r="B175" s="94"/>
      <c r="C175" s="94"/>
      <c r="D175" s="94"/>
      <c r="E175" s="94"/>
      <c r="F175" s="94"/>
      <c r="G175" s="94"/>
      <c r="H175" s="94"/>
      <c r="I175" s="94"/>
      <c r="J175" s="94"/>
      <c r="K175" s="94"/>
      <c r="L175" s="94"/>
      <c r="M175" s="94"/>
      <c r="N175" s="94"/>
      <c r="O175" s="94"/>
      <c r="P175" s="94"/>
      <c r="Q175" s="94"/>
      <c r="R175" s="94"/>
      <c r="S175" s="94"/>
      <c r="T175" s="94"/>
      <c r="U175" s="94"/>
      <c r="V175" s="1"/>
      <c r="W175" s="1"/>
      <c r="X175" s="1"/>
      <c r="Y175" s="1"/>
      <c r="Z175" s="1"/>
      <c r="AA175" s="1"/>
      <c r="AB175" s="1"/>
    </row>
    <row r="176" spans="1:28" ht="12.75">
      <c r="A176" s="1"/>
      <c r="B176" s="94"/>
      <c r="C176" s="94"/>
      <c r="D176" s="94"/>
      <c r="E176" s="94"/>
      <c r="F176" s="94"/>
      <c r="G176" s="94"/>
      <c r="H176" s="94"/>
      <c r="I176" s="94"/>
      <c r="J176" s="94"/>
      <c r="K176" s="94"/>
      <c r="L176" s="94"/>
      <c r="M176" s="94"/>
      <c r="N176" s="94"/>
      <c r="O176" s="94"/>
      <c r="P176" s="94"/>
      <c r="Q176" s="94"/>
      <c r="R176" s="94"/>
      <c r="S176" s="94"/>
      <c r="T176" s="94"/>
      <c r="U176" s="94"/>
      <c r="V176" s="1"/>
      <c r="W176" s="1"/>
      <c r="X176" s="1"/>
      <c r="Y176" s="1"/>
      <c r="Z176" s="1"/>
      <c r="AA176" s="1"/>
      <c r="AB176" s="1"/>
    </row>
    <row r="177" spans="1:28" ht="35.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28.5" customHeight="1" hidden="1" outlineLevel="1" thickBo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26.25" customHeight="1" hidden="1" outlineLevel="1" thickBot="1">
      <c r="A179" s="1"/>
      <c r="B179" s="174" t="s">
        <v>267</v>
      </c>
      <c r="C179" s="174"/>
      <c r="D179" s="174"/>
      <c r="E179" s="174"/>
      <c r="F179" s="174"/>
      <c r="G179" s="174"/>
      <c r="H179" s="174"/>
      <c r="I179" s="174"/>
      <c r="J179" s="174"/>
      <c r="K179" s="174"/>
      <c r="L179" s="174"/>
      <c r="M179" s="174"/>
      <c r="N179" s="174"/>
      <c r="O179" s="174"/>
      <c r="P179" s="174"/>
      <c r="Q179" s="174"/>
      <c r="R179" s="174"/>
      <c r="S179" s="174"/>
      <c r="T179" s="174"/>
      <c r="U179" s="174"/>
      <c r="V179" s="174"/>
      <c r="W179" s="174"/>
      <c r="X179" s="174"/>
      <c r="Y179" s="174"/>
      <c r="Z179" s="174"/>
      <c r="AA179" s="174"/>
      <c r="AB179" s="1"/>
    </row>
    <row r="180" spans="1:28" ht="15" hidden="1" outlineLevel="1">
      <c r="A180" s="1"/>
      <c r="B180" s="1"/>
      <c r="C180" s="1"/>
      <c r="D180" s="175" t="s">
        <v>237</v>
      </c>
      <c r="E180" s="175"/>
      <c r="F180" s="175"/>
      <c r="G180" s="175"/>
      <c r="H180" s="175"/>
      <c r="I180" s="175"/>
      <c r="J180" s="175"/>
      <c r="K180" s="175"/>
      <c r="L180" s="175"/>
      <c r="M180" s="175"/>
      <c r="N180" s="175"/>
      <c r="O180" s="175"/>
      <c r="P180" s="175"/>
      <c r="Q180" s="175"/>
      <c r="R180" s="175"/>
      <c r="S180" s="175"/>
      <c r="T180" s="175"/>
      <c r="U180" s="175"/>
      <c r="V180" s="175"/>
      <c r="W180" s="1"/>
      <c r="X180" s="1"/>
      <c r="Y180" s="1"/>
      <c r="Z180" s="1"/>
      <c r="AA180" s="1"/>
      <c r="AB180" s="1"/>
    </row>
    <row r="181" spans="2:28" ht="18" customHeight="1" hidden="1" outlineLevel="1" thickBot="1">
      <c r="B181" s="50"/>
      <c r="C181" s="50"/>
      <c r="D181" s="231">
        <v>40359</v>
      </c>
      <c r="E181" s="232"/>
      <c r="F181" s="232"/>
      <c r="G181" s="232"/>
      <c r="H181" s="232"/>
      <c r="I181" s="232"/>
      <c r="J181" s="232"/>
      <c r="K181" s="232"/>
      <c r="L181" s="232"/>
      <c r="M181" s="232"/>
      <c r="N181" s="232"/>
      <c r="O181" s="232"/>
      <c r="P181" s="232"/>
      <c r="Q181" s="232"/>
      <c r="R181" s="232"/>
      <c r="S181" s="232"/>
      <c r="T181" s="232"/>
      <c r="U181" s="232"/>
      <c r="V181" s="232"/>
      <c r="W181" s="47"/>
      <c r="X181" s="48"/>
      <c r="Y181" s="1"/>
      <c r="Z181" s="1"/>
      <c r="AA181" s="1"/>
      <c r="AB181" s="1"/>
    </row>
    <row r="182" spans="1:28" ht="12" customHeight="1" hidden="1" outlineLevel="1">
      <c r="A182" s="1"/>
      <c r="B182" s="126" t="s">
        <v>238</v>
      </c>
      <c r="C182" s="123"/>
      <c r="D182" s="123"/>
      <c r="E182" s="123"/>
      <c r="F182" s="123"/>
      <c r="G182" s="123"/>
      <c r="H182" s="123"/>
      <c r="I182" s="123"/>
      <c r="J182" s="123"/>
      <c r="K182" s="123"/>
      <c r="L182" s="123"/>
      <c r="M182" s="123"/>
      <c r="N182" s="123"/>
      <c r="O182" s="123"/>
      <c r="P182" s="124"/>
      <c r="Q182" s="1"/>
      <c r="R182" s="1"/>
      <c r="S182" s="1"/>
      <c r="T182" s="1"/>
      <c r="U182" s="1"/>
      <c r="V182" s="1"/>
      <c r="W182" s="1"/>
      <c r="X182" s="1"/>
      <c r="Y182" s="1"/>
      <c r="Z182" s="1"/>
      <c r="AA182" s="1"/>
      <c r="AB182" s="1"/>
    </row>
    <row r="183" spans="1:28" ht="11.25" customHeight="1" hidden="1" outlineLevel="1" thickBot="1">
      <c r="A183" s="1"/>
      <c r="B183" s="125"/>
      <c r="C183" s="122"/>
      <c r="D183" s="122"/>
      <c r="E183" s="122"/>
      <c r="F183" s="122"/>
      <c r="G183" s="122"/>
      <c r="H183" s="122"/>
      <c r="I183" s="122"/>
      <c r="J183" s="122"/>
      <c r="K183" s="122"/>
      <c r="L183" s="122"/>
      <c r="M183" s="122"/>
      <c r="N183" s="122"/>
      <c r="O183" s="122"/>
      <c r="P183" s="140"/>
      <c r="Q183" s="1"/>
      <c r="R183" s="1"/>
      <c r="S183" s="1"/>
      <c r="T183" s="1"/>
      <c r="U183" s="1"/>
      <c r="V183" s="1"/>
      <c r="W183" s="1"/>
      <c r="X183" s="1"/>
      <c r="Y183" s="1"/>
      <c r="Z183" s="1"/>
      <c r="AA183" s="1"/>
      <c r="AB183" s="1"/>
    </row>
    <row r="184" spans="1:28" ht="15.75" customHeight="1" hidden="1" outlineLevel="1" thickBot="1">
      <c r="A184" s="1"/>
      <c r="B184" s="51" t="s">
        <v>239</v>
      </c>
      <c r="C184" s="143" t="s">
        <v>240</v>
      </c>
      <c r="D184" s="143"/>
      <c r="E184" s="143"/>
      <c r="F184" s="52" t="s">
        <v>242</v>
      </c>
      <c r="G184" s="52"/>
      <c r="H184" s="52"/>
      <c r="I184" s="53" t="s">
        <v>241</v>
      </c>
      <c r="J184" s="52"/>
      <c r="K184" s="143" t="s">
        <v>247</v>
      </c>
      <c r="L184" s="143"/>
      <c r="M184" s="143"/>
      <c r="N184" s="52"/>
      <c r="O184" s="141" t="s">
        <v>241</v>
      </c>
      <c r="P184" s="142"/>
      <c r="Q184" s="1"/>
      <c r="R184" s="1"/>
      <c r="S184" s="1"/>
      <c r="T184" s="1"/>
      <c r="U184" s="1"/>
      <c r="V184" s="1"/>
      <c r="W184" s="1"/>
      <c r="X184" s="1"/>
      <c r="Y184" s="1"/>
      <c r="Z184" s="1"/>
      <c r="AA184" s="1"/>
      <c r="AB184" s="1"/>
    </row>
    <row r="185" spans="1:28" ht="3" customHeight="1" hidden="1" outlineLevel="1">
      <c r="A185" s="1"/>
      <c r="B185" s="54"/>
      <c r="C185" s="55"/>
      <c r="D185" s="55"/>
      <c r="E185" s="55"/>
      <c r="F185" s="55"/>
      <c r="G185" s="55"/>
      <c r="H185" s="55"/>
      <c r="I185" s="55"/>
      <c r="J185" s="55"/>
      <c r="K185" s="55"/>
      <c r="L185" s="55"/>
      <c r="M185" s="55"/>
      <c r="N185" s="55"/>
      <c r="O185" s="55"/>
      <c r="P185" s="56"/>
      <c r="Q185" s="1"/>
      <c r="R185" s="1"/>
      <c r="S185" s="1"/>
      <c r="T185" s="1"/>
      <c r="U185" s="1"/>
      <c r="V185" s="1"/>
      <c r="W185" s="1"/>
      <c r="X185" s="1"/>
      <c r="Y185" s="1"/>
      <c r="Z185" s="1"/>
      <c r="AA185" s="1"/>
      <c r="AB185" s="1"/>
    </row>
    <row r="186" spans="1:28" ht="12.75" hidden="1" outlineLevel="1">
      <c r="A186" s="1"/>
      <c r="B186" s="57" t="s">
        <v>347</v>
      </c>
      <c r="C186" s="150">
        <v>9021.05</v>
      </c>
      <c r="D186" s="150"/>
      <c r="E186" s="150"/>
      <c r="F186" s="1">
        <v>164</v>
      </c>
      <c r="G186" s="1">
        <v>0.023969599532300497</v>
      </c>
      <c r="H186" s="148">
        <v>0.016033677718553043</v>
      </c>
      <c r="I186" s="148"/>
      <c r="J186" s="1"/>
      <c r="K186" s="146">
        <v>41</v>
      </c>
      <c r="L186" s="146"/>
      <c r="M186" s="146"/>
      <c r="N186" s="1"/>
      <c r="O186" s="138">
        <v>0.060382916053019146</v>
      </c>
      <c r="P186" s="139"/>
      <c r="Q186" s="1"/>
      <c r="R186" s="1"/>
      <c r="S186" s="1"/>
      <c r="T186" s="1"/>
      <c r="U186" s="1"/>
      <c r="V186" s="1"/>
      <c r="W186" s="1"/>
      <c r="X186" s="1"/>
      <c r="Y186" s="1"/>
      <c r="Z186" s="1"/>
      <c r="AA186" s="1"/>
      <c r="AB186" s="1"/>
    </row>
    <row r="187" spans="1:28" ht="12.75" hidden="1" outlineLevel="1">
      <c r="A187" s="1"/>
      <c r="B187" s="57" t="s">
        <v>348</v>
      </c>
      <c r="C187" s="150">
        <v>20005.8</v>
      </c>
      <c r="D187" s="150"/>
      <c r="E187" s="150"/>
      <c r="F187" s="1">
        <v>164</v>
      </c>
      <c r="G187" s="1">
        <v>0.023969599532300497</v>
      </c>
      <c r="H187" s="148">
        <v>0.03555756255666785</v>
      </c>
      <c r="I187" s="148"/>
      <c r="J187" s="1"/>
      <c r="K187" s="146">
        <v>55</v>
      </c>
      <c r="L187" s="146"/>
      <c r="M187" s="146"/>
      <c r="N187" s="1"/>
      <c r="O187" s="138">
        <v>0.08100147275405008</v>
      </c>
      <c r="P187" s="139"/>
      <c r="Q187" s="1"/>
      <c r="R187" s="1"/>
      <c r="S187" s="1"/>
      <c r="T187" s="1"/>
      <c r="U187" s="1"/>
      <c r="V187" s="1"/>
      <c r="W187" s="1"/>
      <c r="X187" s="1"/>
      <c r="Y187" s="1"/>
      <c r="Z187" s="1"/>
      <c r="AA187" s="1"/>
      <c r="AB187" s="1"/>
    </row>
    <row r="188" spans="1:28" ht="12.75" hidden="1" outlineLevel="1">
      <c r="A188" s="1"/>
      <c r="B188" s="57" t="s">
        <v>349</v>
      </c>
      <c r="C188" s="150">
        <v>50529.09</v>
      </c>
      <c r="D188" s="150"/>
      <c r="E188" s="150"/>
      <c r="F188" s="1">
        <v>164</v>
      </c>
      <c r="G188" s="1">
        <v>0.023969599532300497</v>
      </c>
      <c r="H188" s="148">
        <v>0.08980851945968168</v>
      </c>
      <c r="I188" s="148"/>
      <c r="J188" s="1"/>
      <c r="K188" s="146">
        <v>75</v>
      </c>
      <c r="L188" s="146"/>
      <c r="M188" s="146"/>
      <c r="N188" s="1"/>
      <c r="O188" s="138">
        <v>0.11045655375552282</v>
      </c>
      <c r="P188" s="139"/>
      <c r="Q188" s="1"/>
      <c r="R188" s="1"/>
      <c r="S188" s="1"/>
      <c r="T188" s="1"/>
      <c r="U188" s="1"/>
      <c r="V188" s="1"/>
      <c r="W188" s="1"/>
      <c r="X188" s="1"/>
      <c r="Y188" s="1"/>
      <c r="Z188" s="1"/>
      <c r="AA188" s="1"/>
      <c r="AB188" s="1"/>
    </row>
    <row r="189" spans="1:28" ht="12.75" hidden="1" outlineLevel="1">
      <c r="A189" s="1"/>
      <c r="B189" s="57" t="s">
        <v>350</v>
      </c>
      <c r="C189" s="150">
        <v>84228.13</v>
      </c>
      <c r="D189" s="150"/>
      <c r="E189" s="150"/>
      <c r="F189" s="1">
        <v>164</v>
      </c>
      <c r="G189" s="1">
        <v>0.023969599532300497</v>
      </c>
      <c r="H189" s="148">
        <v>0.14970393593388678</v>
      </c>
      <c r="I189" s="148"/>
      <c r="J189" s="1"/>
      <c r="K189" s="146">
        <v>106</v>
      </c>
      <c r="L189" s="146"/>
      <c r="M189" s="146"/>
      <c r="N189" s="1"/>
      <c r="O189" s="138">
        <v>0.1561119293078056</v>
      </c>
      <c r="P189" s="139"/>
      <c r="Q189" s="1"/>
      <c r="R189" s="1"/>
      <c r="S189" s="1"/>
      <c r="T189" s="1"/>
      <c r="U189" s="1"/>
      <c r="V189" s="1"/>
      <c r="W189" s="1"/>
      <c r="X189" s="1"/>
      <c r="Y189" s="1"/>
      <c r="Z189" s="1"/>
      <c r="AA189" s="1"/>
      <c r="AB189" s="1"/>
    </row>
    <row r="190" spans="1:28" ht="12.75" hidden="1" outlineLevel="1">
      <c r="A190" s="1"/>
      <c r="B190" s="57" t="s">
        <v>351</v>
      </c>
      <c r="C190" s="150">
        <v>100641.95</v>
      </c>
      <c r="D190" s="150"/>
      <c r="E190" s="150"/>
      <c r="F190" s="1">
        <v>164</v>
      </c>
      <c r="G190" s="1">
        <v>0.023969599532300497</v>
      </c>
      <c r="H190" s="148">
        <v>0.17887724724580062</v>
      </c>
      <c r="I190" s="148"/>
      <c r="J190" s="1"/>
      <c r="K190" s="146">
        <v>113</v>
      </c>
      <c r="L190" s="146"/>
      <c r="M190" s="146"/>
      <c r="N190" s="1"/>
      <c r="O190" s="138">
        <v>0.16642120765832105</v>
      </c>
      <c r="P190" s="139"/>
      <c r="Q190" s="1"/>
      <c r="R190" s="1"/>
      <c r="S190" s="1"/>
      <c r="T190" s="1"/>
      <c r="U190" s="1"/>
      <c r="V190" s="1"/>
      <c r="W190" s="1"/>
      <c r="X190" s="1"/>
      <c r="Y190" s="1"/>
      <c r="Z190" s="1"/>
      <c r="AA190" s="1"/>
      <c r="AB190" s="1"/>
    </row>
    <row r="191" spans="1:28" ht="12.75" customHeight="1" hidden="1" outlineLevel="1">
      <c r="A191" s="1"/>
      <c r="B191" s="57" t="s">
        <v>352</v>
      </c>
      <c r="C191" s="150">
        <v>87364.68</v>
      </c>
      <c r="D191" s="150"/>
      <c r="E191" s="150"/>
      <c r="F191" s="1">
        <v>164</v>
      </c>
      <c r="G191" s="1">
        <v>0.023969599532300497</v>
      </c>
      <c r="H191" s="148">
        <v>0.15527872288752603</v>
      </c>
      <c r="I191" s="148"/>
      <c r="J191" s="1"/>
      <c r="K191" s="146">
        <v>113</v>
      </c>
      <c r="L191" s="146"/>
      <c r="M191" s="146"/>
      <c r="N191" s="1"/>
      <c r="O191" s="138">
        <v>0.16642120765832105</v>
      </c>
      <c r="P191" s="139"/>
      <c r="Q191" s="1"/>
      <c r="R191" s="1"/>
      <c r="S191" s="1"/>
      <c r="T191" s="1"/>
      <c r="U191" s="1"/>
      <c r="V191" s="1"/>
      <c r="W191" s="1"/>
      <c r="X191" s="1"/>
      <c r="Y191" s="1"/>
      <c r="Z191" s="1"/>
      <c r="AA191" s="1"/>
      <c r="AB191" s="1"/>
    </row>
    <row r="192" spans="1:28" ht="12.75" hidden="1" outlineLevel="1">
      <c r="A192" s="1"/>
      <c r="B192" s="57" t="s">
        <v>353</v>
      </c>
      <c r="C192" s="150">
        <v>89211.39</v>
      </c>
      <c r="D192" s="150"/>
      <c r="E192" s="150"/>
      <c r="F192" s="1">
        <v>164</v>
      </c>
      <c r="G192" s="1">
        <v>0.023969599532300497</v>
      </c>
      <c r="H192" s="148">
        <v>0.1585609963456744</v>
      </c>
      <c r="I192" s="148"/>
      <c r="J192" s="1"/>
      <c r="K192" s="146">
        <v>82</v>
      </c>
      <c r="L192" s="146"/>
      <c r="M192" s="146"/>
      <c r="N192" s="1"/>
      <c r="O192" s="138">
        <v>0.12076583210603829</v>
      </c>
      <c r="P192" s="139"/>
      <c r="Q192" s="1"/>
      <c r="R192" s="1"/>
      <c r="S192" s="1"/>
      <c r="T192" s="1"/>
      <c r="U192" s="1"/>
      <c r="V192" s="1"/>
      <c r="W192" s="1"/>
      <c r="X192" s="1"/>
      <c r="Y192" s="1"/>
      <c r="Z192" s="1"/>
      <c r="AA192" s="1"/>
      <c r="AB192" s="1"/>
    </row>
    <row r="193" spans="1:28" ht="12.75" hidden="1" outlineLevel="1">
      <c r="A193" s="1"/>
      <c r="B193" s="57" t="s">
        <v>354</v>
      </c>
      <c r="C193" s="150">
        <v>20857.95</v>
      </c>
      <c r="D193" s="150"/>
      <c r="E193" s="150"/>
      <c r="F193" s="1">
        <v>164</v>
      </c>
      <c r="G193" s="1">
        <v>0.023969599532300497</v>
      </c>
      <c r="H193" s="148">
        <v>0.0370721421752117</v>
      </c>
      <c r="I193" s="148"/>
      <c r="J193" s="1"/>
      <c r="K193" s="146">
        <v>26</v>
      </c>
      <c r="L193" s="146"/>
      <c r="M193" s="146"/>
      <c r="N193" s="1"/>
      <c r="O193" s="138">
        <v>0.03829160530191458</v>
      </c>
      <c r="P193" s="139"/>
      <c r="Q193" s="1"/>
      <c r="R193" s="1"/>
      <c r="S193" s="1"/>
      <c r="T193" s="1"/>
      <c r="U193" s="1"/>
      <c r="V193" s="1"/>
      <c r="W193" s="1"/>
      <c r="X193" s="1"/>
      <c r="Y193" s="1"/>
      <c r="Z193" s="1"/>
      <c r="AA193" s="1"/>
      <c r="AB193" s="1"/>
    </row>
    <row r="194" spans="1:28" ht="12.75" hidden="1" outlineLevel="1">
      <c r="A194" s="1"/>
      <c r="B194" s="57" t="s">
        <v>355</v>
      </c>
      <c r="C194" s="150">
        <v>29795.57</v>
      </c>
      <c r="D194" s="150"/>
      <c r="E194" s="150"/>
      <c r="F194" s="1">
        <v>164</v>
      </c>
      <c r="G194" s="1">
        <v>0.023969599532300497</v>
      </c>
      <c r="H194" s="148">
        <v>0.05295753452431674</v>
      </c>
      <c r="I194" s="148"/>
      <c r="J194" s="1"/>
      <c r="K194" s="146">
        <v>15</v>
      </c>
      <c r="L194" s="146"/>
      <c r="M194" s="146"/>
      <c r="N194" s="1"/>
      <c r="O194" s="138">
        <v>0.022091310751104567</v>
      </c>
      <c r="P194" s="139"/>
      <c r="Q194" s="1"/>
      <c r="R194" s="1"/>
      <c r="S194" s="1"/>
      <c r="T194" s="1"/>
      <c r="U194" s="1"/>
      <c r="V194" s="1"/>
      <c r="W194" s="1"/>
      <c r="X194" s="1"/>
      <c r="Y194" s="1"/>
      <c r="Z194" s="1"/>
      <c r="AA194" s="1"/>
      <c r="AB194" s="1"/>
    </row>
    <row r="195" spans="1:28" ht="12.75" hidden="1" outlineLevel="1">
      <c r="A195" s="1"/>
      <c r="B195" s="57" t="s">
        <v>356</v>
      </c>
      <c r="C195" s="150">
        <v>14257.22</v>
      </c>
      <c r="D195" s="150"/>
      <c r="E195" s="150"/>
      <c r="F195" s="1">
        <v>164</v>
      </c>
      <c r="G195" s="1">
        <v>0.023969599532300497</v>
      </c>
      <c r="H195" s="148">
        <v>0.02534025092893941</v>
      </c>
      <c r="I195" s="148"/>
      <c r="J195" s="1"/>
      <c r="K195" s="146">
        <v>5</v>
      </c>
      <c r="L195" s="146"/>
      <c r="M195" s="146"/>
      <c r="N195" s="1"/>
      <c r="O195" s="138">
        <v>0.007363770250368188</v>
      </c>
      <c r="P195" s="139"/>
      <c r="Q195" s="1"/>
      <c r="R195" s="1"/>
      <c r="S195" s="1"/>
      <c r="T195" s="1"/>
      <c r="U195" s="1"/>
      <c r="V195" s="1"/>
      <c r="W195" s="1"/>
      <c r="X195" s="1"/>
      <c r="Y195" s="1"/>
      <c r="Z195" s="1"/>
      <c r="AA195" s="1"/>
      <c r="AB195" s="1"/>
    </row>
    <row r="196" spans="1:28" ht="12.75" hidden="1" outlineLevel="1">
      <c r="A196" s="1"/>
      <c r="B196" s="57" t="s">
        <v>243</v>
      </c>
      <c r="C196" s="150">
        <v>56718.53620000003</v>
      </c>
      <c r="D196" s="150"/>
      <c r="E196" s="150"/>
      <c r="F196" s="1">
        <v>164</v>
      </c>
      <c r="G196" s="1">
        <v>0.023969599532300497</v>
      </c>
      <c r="H196" s="148">
        <v>0.10080941022374167</v>
      </c>
      <c r="I196" s="148"/>
      <c r="J196" s="1"/>
      <c r="K196" s="146">
        <v>48</v>
      </c>
      <c r="L196" s="146"/>
      <c r="M196" s="146"/>
      <c r="N196" s="1"/>
      <c r="O196" s="138">
        <v>0.07069219440353461</v>
      </c>
      <c r="P196" s="139"/>
      <c r="Q196" s="1"/>
      <c r="R196" s="1"/>
      <c r="S196" s="1"/>
      <c r="T196" s="1"/>
      <c r="U196" s="1"/>
      <c r="V196" s="1"/>
      <c r="W196" s="1"/>
      <c r="X196" s="1"/>
      <c r="Y196" s="1"/>
      <c r="Z196" s="1"/>
      <c r="AA196" s="1"/>
      <c r="AB196" s="1"/>
    </row>
    <row r="197" spans="1:28" ht="3" customHeight="1" hidden="1" outlineLevel="1">
      <c r="A197" s="1"/>
      <c r="B197" s="60"/>
      <c r="C197" s="150"/>
      <c r="D197" s="150"/>
      <c r="E197" s="150"/>
      <c r="F197" s="1"/>
      <c r="G197" s="1"/>
      <c r="H197" s="148"/>
      <c r="I197" s="148"/>
      <c r="J197" s="1"/>
      <c r="K197" s="146"/>
      <c r="L197" s="146"/>
      <c r="M197" s="146"/>
      <c r="N197" s="1"/>
      <c r="O197" s="138"/>
      <c r="P197" s="139"/>
      <c r="Q197" s="1"/>
      <c r="R197" s="1"/>
      <c r="S197" s="1"/>
      <c r="T197" s="1"/>
      <c r="U197" s="1"/>
      <c r="V197" s="1"/>
      <c r="W197" s="1"/>
      <c r="X197" s="1"/>
      <c r="Y197" s="1"/>
      <c r="Z197" s="1"/>
      <c r="AA197" s="1"/>
      <c r="AB197" s="1"/>
    </row>
    <row r="198" spans="1:28" ht="13.5" hidden="1" outlineLevel="1" thickBot="1">
      <c r="A198" s="1"/>
      <c r="B198" s="58"/>
      <c r="C198" s="151">
        <v>562631366.2</v>
      </c>
      <c r="D198" s="151"/>
      <c r="E198" s="151"/>
      <c r="F198" s="59">
        <v>6842</v>
      </c>
      <c r="G198" s="59">
        <v>1</v>
      </c>
      <c r="H198" s="149">
        <v>1</v>
      </c>
      <c r="I198" s="149"/>
      <c r="J198" s="59"/>
      <c r="K198" s="147">
        <v>679</v>
      </c>
      <c r="L198" s="147"/>
      <c r="M198" s="147"/>
      <c r="N198" s="59"/>
      <c r="O198" s="144">
        <v>1</v>
      </c>
      <c r="P198" s="145"/>
      <c r="Q198" s="1"/>
      <c r="R198" s="1"/>
      <c r="S198" s="1"/>
      <c r="T198" s="1"/>
      <c r="U198" s="1"/>
      <c r="V198" s="1"/>
      <c r="W198" s="1"/>
      <c r="X198" s="1"/>
      <c r="Y198" s="1"/>
      <c r="Z198" s="1"/>
      <c r="AA198" s="1"/>
      <c r="AB198" s="1"/>
    </row>
    <row r="199" spans="1:28" ht="12.75" hidden="1" outlineLevel="1">
      <c r="A199" s="1"/>
      <c r="B199" s="49" t="s">
        <v>244</v>
      </c>
      <c r="C199" s="138">
        <v>1</v>
      </c>
      <c r="D199" s="138"/>
      <c r="E199" s="138"/>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2.75" hidden="1" outlineLevel="1">
      <c r="A200" s="1"/>
      <c r="B200" s="49" t="s">
        <v>245</v>
      </c>
      <c r="C200" s="138">
        <v>0.0015</v>
      </c>
      <c r="D200" s="138"/>
      <c r="E200" s="138"/>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2.75" hidden="1" outlineLevel="1">
      <c r="A201" s="1"/>
      <c r="B201" s="49" t="s">
        <v>246</v>
      </c>
      <c r="C201" s="138">
        <v>0.7767</v>
      </c>
      <c r="D201" s="138"/>
      <c r="E201" s="138"/>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3.5" hidden="1" outlineLevel="1" thickBo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8" customHeight="1" hidden="1" outlineLevel="1" thickBot="1">
      <c r="A203" s="1"/>
      <c r="B203" s="240" t="s">
        <v>248</v>
      </c>
      <c r="C203" s="241"/>
      <c r="D203" s="241"/>
      <c r="E203" s="241"/>
      <c r="F203" s="241"/>
      <c r="G203" s="241"/>
      <c r="H203" s="241"/>
      <c r="I203" s="242"/>
      <c r="J203" s="1"/>
      <c r="K203" s="1"/>
      <c r="L203" s="1"/>
      <c r="M203" s="1"/>
      <c r="N203" s="1"/>
      <c r="O203" s="1"/>
      <c r="P203" s="1"/>
      <c r="Q203" s="1"/>
      <c r="R203" s="1"/>
      <c r="S203" s="1"/>
      <c r="T203" s="1"/>
      <c r="U203" s="1"/>
      <c r="V203" s="1"/>
      <c r="W203" s="1"/>
      <c r="X203" s="1"/>
      <c r="Y203" s="1"/>
      <c r="Z203" s="1"/>
      <c r="AA203" s="1"/>
      <c r="AB203" s="1"/>
    </row>
    <row r="204" spans="1:28" ht="18" customHeight="1" hidden="1" outlineLevel="1" thickBot="1">
      <c r="A204" s="1"/>
      <c r="B204" s="61" t="s">
        <v>249</v>
      </c>
      <c r="C204" s="204" t="s">
        <v>250</v>
      </c>
      <c r="D204" s="143"/>
      <c r="E204" s="205"/>
      <c r="F204" s="52"/>
      <c r="G204" s="52"/>
      <c r="H204" s="143" t="s">
        <v>251</v>
      </c>
      <c r="I204" s="205"/>
      <c r="J204" s="1"/>
      <c r="K204" s="1"/>
      <c r="L204" s="1"/>
      <c r="M204" s="1"/>
      <c r="N204" s="1"/>
      <c r="O204" s="1"/>
      <c r="P204" s="1"/>
      <c r="Q204" s="1"/>
      <c r="R204" s="1"/>
      <c r="S204" s="1"/>
      <c r="T204" s="1"/>
      <c r="U204" s="1"/>
      <c r="V204" s="1"/>
      <c r="W204" s="1"/>
      <c r="X204" s="1"/>
      <c r="Y204" s="1"/>
      <c r="Z204" s="1"/>
      <c r="AA204" s="1"/>
      <c r="AB204" s="1"/>
    </row>
    <row r="205" spans="1:28" ht="12" customHeight="1" hidden="1" outlineLevel="1">
      <c r="A205" s="1"/>
      <c r="B205" s="62">
        <v>1</v>
      </c>
      <c r="C205" s="228">
        <v>15032990.28</v>
      </c>
      <c r="D205" s="228"/>
      <c r="E205" s="228"/>
      <c r="F205" s="55"/>
      <c r="G205" s="55"/>
      <c r="H205" s="236">
        <v>0.01488091797137336</v>
      </c>
      <c r="I205" s="237"/>
      <c r="J205" s="1"/>
      <c r="K205" s="1"/>
      <c r="L205" s="1"/>
      <c r="M205" s="1"/>
      <c r="N205" s="1"/>
      <c r="O205" s="1"/>
      <c r="P205" s="1"/>
      <c r="Q205" s="1"/>
      <c r="R205" s="1"/>
      <c r="S205" s="1"/>
      <c r="T205" s="1"/>
      <c r="U205" s="1"/>
      <c r="V205" s="1"/>
      <c r="W205" s="1"/>
      <c r="X205" s="1"/>
      <c r="Y205" s="1"/>
      <c r="Z205" s="1"/>
      <c r="AA205" s="1"/>
      <c r="AB205" s="1"/>
    </row>
    <row r="206" spans="1:28" ht="12" customHeight="1" hidden="1" outlineLevel="1">
      <c r="A206" s="1"/>
      <c r="B206" s="63">
        <v>2</v>
      </c>
      <c r="C206" s="150">
        <v>15000000</v>
      </c>
      <c r="D206" s="150"/>
      <c r="E206" s="150"/>
      <c r="F206" s="1"/>
      <c r="G206" s="1"/>
      <c r="H206" s="238">
        <v>0.01484826141792732</v>
      </c>
      <c r="I206" s="239"/>
      <c r="J206" s="1"/>
      <c r="K206" s="1"/>
      <c r="L206" s="1"/>
      <c r="M206" s="1"/>
      <c r="N206" s="1"/>
      <c r="O206" s="1"/>
      <c r="P206" s="1"/>
      <c r="Q206" s="1"/>
      <c r="R206" s="1"/>
      <c r="S206" s="1"/>
      <c r="T206" s="1"/>
      <c r="U206" s="1"/>
      <c r="V206" s="1"/>
      <c r="W206" s="1"/>
      <c r="X206" s="1"/>
      <c r="Y206" s="1"/>
      <c r="Z206" s="1"/>
      <c r="AA206" s="1"/>
      <c r="AB206" s="1"/>
    </row>
    <row r="207" spans="1:28" ht="12" customHeight="1" hidden="1" outlineLevel="1">
      <c r="A207" s="1"/>
      <c r="B207" s="63">
        <v>3</v>
      </c>
      <c r="C207" s="150">
        <v>14700000</v>
      </c>
      <c r="D207" s="150"/>
      <c r="E207" s="150"/>
      <c r="F207" s="1"/>
      <c r="G207" s="1"/>
      <c r="H207" s="238">
        <v>0.014551296189568774</v>
      </c>
      <c r="I207" s="239"/>
      <c r="J207" s="1"/>
      <c r="K207" s="1"/>
      <c r="L207" s="1"/>
      <c r="M207" s="1"/>
      <c r="N207" s="1"/>
      <c r="O207" s="1"/>
      <c r="P207" s="1"/>
      <c r="Q207" s="1"/>
      <c r="R207" s="1"/>
      <c r="S207" s="1"/>
      <c r="T207" s="1"/>
      <c r="U207" s="1"/>
      <c r="V207" s="1"/>
      <c r="W207" s="1"/>
      <c r="X207" s="1"/>
      <c r="Y207" s="1"/>
      <c r="Z207" s="1"/>
      <c r="AA207" s="1"/>
      <c r="AB207" s="1"/>
    </row>
    <row r="208" spans="1:28" ht="12" customHeight="1" hidden="1" outlineLevel="1">
      <c r="A208" s="1"/>
      <c r="B208" s="63">
        <v>4</v>
      </c>
      <c r="C208" s="150">
        <v>11016297.24</v>
      </c>
      <c r="D208" s="150"/>
      <c r="E208" s="150"/>
      <c r="F208" s="1"/>
      <c r="G208" s="1"/>
      <c r="H208" s="238">
        <v>0.010904857418474082</v>
      </c>
      <c r="I208" s="239"/>
      <c r="J208" s="1"/>
      <c r="K208" s="1"/>
      <c r="L208" s="1"/>
      <c r="M208" s="1"/>
      <c r="N208" s="1"/>
      <c r="O208" s="1"/>
      <c r="P208" s="1"/>
      <c r="Q208" s="1"/>
      <c r="R208" s="1"/>
      <c r="S208" s="1"/>
      <c r="T208" s="1"/>
      <c r="U208" s="1"/>
      <c r="V208" s="1"/>
      <c r="W208" s="1"/>
      <c r="X208" s="1"/>
      <c r="Y208" s="1"/>
      <c r="Z208" s="1"/>
      <c r="AA208" s="1"/>
      <c r="AB208" s="1"/>
    </row>
    <row r="209" spans="1:28" ht="12" customHeight="1" hidden="1" outlineLevel="1">
      <c r="A209" s="1"/>
      <c r="B209" s="63">
        <v>5</v>
      </c>
      <c r="C209" s="150">
        <v>10445590.41</v>
      </c>
      <c r="D209" s="150"/>
      <c r="E209" s="150"/>
      <c r="F209" s="1"/>
      <c r="G209" s="1"/>
      <c r="H209" s="238">
        <v>0.010339923804818308</v>
      </c>
      <c r="I209" s="239"/>
      <c r="J209" s="1"/>
      <c r="K209" s="1"/>
      <c r="L209" s="1"/>
      <c r="M209" s="1"/>
      <c r="N209" s="1"/>
      <c r="O209" s="1"/>
      <c r="P209" s="1"/>
      <c r="Q209" s="1"/>
      <c r="R209" s="1"/>
      <c r="S209" s="1"/>
      <c r="T209" s="1"/>
      <c r="U209" s="1"/>
      <c r="V209" s="1"/>
      <c r="W209" s="1"/>
      <c r="X209" s="1"/>
      <c r="Y209" s="1"/>
      <c r="Z209" s="1"/>
      <c r="AA209" s="1"/>
      <c r="AB209" s="1"/>
    </row>
    <row r="210" spans="1:28" ht="12" customHeight="1" hidden="1" outlineLevel="1">
      <c r="A210" s="1"/>
      <c r="B210" s="63">
        <v>6</v>
      </c>
      <c r="C210" s="150">
        <v>10285714.35</v>
      </c>
      <c r="D210" s="150"/>
      <c r="E210" s="150"/>
      <c r="F210" s="1"/>
      <c r="G210" s="1"/>
      <c r="H210" s="238">
        <v>0.010181665035928425</v>
      </c>
      <c r="I210" s="239"/>
      <c r="J210" s="1"/>
      <c r="K210" s="1"/>
      <c r="L210" s="1"/>
      <c r="M210" s="1"/>
      <c r="N210" s="1"/>
      <c r="O210" s="1"/>
      <c r="P210" s="1"/>
      <c r="Q210" s="1"/>
      <c r="R210" s="1"/>
      <c r="S210" s="1"/>
      <c r="T210" s="1"/>
      <c r="U210" s="1"/>
      <c r="V210" s="1"/>
      <c r="W210" s="1"/>
      <c r="X210" s="1"/>
      <c r="Y210" s="1"/>
      <c r="Z210" s="1"/>
      <c r="AA210" s="1"/>
      <c r="AB210" s="1"/>
    </row>
    <row r="211" spans="1:28" ht="12" customHeight="1" hidden="1" outlineLevel="1">
      <c r="A211" s="1"/>
      <c r="B211" s="63">
        <v>7</v>
      </c>
      <c r="C211" s="150">
        <v>10086117.47</v>
      </c>
      <c r="D211" s="150"/>
      <c r="E211" s="150"/>
      <c r="F211" s="1"/>
      <c r="G211" s="1"/>
      <c r="H211" s="238">
        <v>0.009984087259098915</v>
      </c>
      <c r="I211" s="239"/>
      <c r="J211" s="1"/>
      <c r="K211" s="1"/>
      <c r="L211" s="1"/>
      <c r="M211" s="1"/>
      <c r="N211" s="1"/>
      <c r="O211" s="1"/>
      <c r="P211" s="1"/>
      <c r="Q211" s="1"/>
      <c r="R211" s="1"/>
      <c r="S211" s="1"/>
      <c r="T211" s="1"/>
      <c r="U211" s="1"/>
      <c r="V211" s="1"/>
      <c r="W211" s="1"/>
      <c r="X211" s="1"/>
      <c r="Y211" s="1"/>
      <c r="Z211" s="1"/>
      <c r="AA211" s="1"/>
      <c r="AB211" s="1"/>
    </row>
    <row r="212" spans="1:28" ht="12" customHeight="1" hidden="1" outlineLevel="1">
      <c r="A212" s="1"/>
      <c r="B212" s="63">
        <v>8</v>
      </c>
      <c r="C212" s="150">
        <v>10043924.34</v>
      </c>
      <c r="D212" s="150"/>
      <c r="E212" s="150"/>
      <c r="F212" s="1"/>
      <c r="G212" s="1"/>
      <c r="H212" s="238">
        <v>0.009942320950813542</v>
      </c>
      <c r="I212" s="239"/>
      <c r="J212" s="1"/>
      <c r="K212" s="1"/>
      <c r="L212" s="1"/>
      <c r="M212" s="1"/>
      <c r="N212" s="1"/>
      <c r="O212" s="1"/>
      <c r="P212" s="1"/>
      <c r="Q212" s="1"/>
      <c r="R212" s="1"/>
      <c r="S212" s="1"/>
      <c r="T212" s="1"/>
      <c r="U212" s="1"/>
      <c r="V212" s="1"/>
      <c r="W212" s="1"/>
      <c r="X212" s="1"/>
      <c r="Y212" s="1"/>
      <c r="Z212" s="1"/>
      <c r="AA212" s="1"/>
      <c r="AB212" s="1"/>
    </row>
    <row r="213" spans="1:28" ht="12" customHeight="1" hidden="1" outlineLevel="1">
      <c r="A213" s="1"/>
      <c r="B213" s="63">
        <v>9</v>
      </c>
      <c r="C213" s="150">
        <v>10000000</v>
      </c>
      <c r="D213" s="150"/>
      <c r="E213" s="150"/>
      <c r="F213" s="1"/>
      <c r="G213" s="1"/>
      <c r="H213" s="238">
        <v>0.00989884094528488</v>
      </c>
      <c r="I213" s="239"/>
      <c r="J213" s="1"/>
      <c r="K213" s="1"/>
      <c r="L213" s="1"/>
      <c r="M213" s="1"/>
      <c r="N213" s="1"/>
      <c r="O213" s="1"/>
      <c r="P213" s="1"/>
      <c r="Q213" s="1"/>
      <c r="R213" s="1"/>
      <c r="S213" s="1"/>
      <c r="T213" s="1"/>
      <c r="U213" s="1"/>
      <c r="V213" s="1"/>
      <c r="W213" s="1"/>
      <c r="X213" s="1"/>
      <c r="Y213" s="1"/>
      <c r="Z213" s="1"/>
      <c r="AA213" s="1"/>
      <c r="AB213" s="1"/>
    </row>
    <row r="214" spans="1:28" ht="12" customHeight="1" hidden="1" outlineLevel="1">
      <c r="A214" s="1"/>
      <c r="B214" s="63">
        <v>10</v>
      </c>
      <c r="C214" s="150">
        <v>10000000</v>
      </c>
      <c r="D214" s="150"/>
      <c r="E214" s="150"/>
      <c r="F214" s="1"/>
      <c r="G214" s="1"/>
      <c r="H214" s="238">
        <v>0.00989884094528488</v>
      </c>
      <c r="I214" s="239"/>
      <c r="J214" s="1"/>
      <c r="K214" s="1"/>
      <c r="L214" s="1"/>
      <c r="M214" s="1"/>
      <c r="N214" s="1"/>
      <c r="O214" s="1"/>
      <c r="P214" s="1"/>
      <c r="Q214" s="1"/>
      <c r="R214" s="1"/>
      <c r="S214" s="1"/>
      <c r="T214" s="1"/>
      <c r="U214" s="1"/>
      <c r="V214" s="1"/>
      <c r="W214" s="1"/>
      <c r="X214" s="1"/>
      <c r="Y214" s="1"/>
      <c r="Z214" s="1"/>
      <c r="AA214" s="1"/>
      <c r="AB214" s="1"/>
    </row>
    <row r="215" spans="1:28" ht="12" customHeight="1" hidden="1" outlineLevel="1">
      <c r="A215" s="1"/>
      <c r="B215" s="63">
        <v>11</v>
      </c>
      <c r="C215" s="150">
        <v>9955042</v>
      </c>
      <c r="D215" s="150"/>
      <c r="E215" s="150"/>
      <c r="F215" s="1"/>
      <c r="G215" s="1"/>
      <c r="H215" s="238">
        <v>0.009854337736163067</v>
      </c>
      <c r="I215" s="239"/>
      <c r="J215" s="1"/>
      <c r="K215" s="1"/>
      <c r="L215" s="1"/>
      <c r="M215" s="1"/>
      <c r="N215" s="1"/>
      <c r="O215" s="1"/>
      <c r="P215" s="1"/>
      <c r="Q215" s="1"/>
      <c r="R215" s="1"/>
      <c r="S215" s="1"/>
      <c r="T215" s="1"/>
      <c r="U215" s="1"/>
      <c r="V215" s="1"/>
      <c r="W215" s="1"/>
      <c r="X215" s="1"/>
      <c r="Y215" s="1"/>
      <c r="Z215" s="1"/>
      <c r="AA215" s="1"/>
      <c r="AB215" s="1"/>
    </row>
    <row r="216" spans="1:28" ht="12" customHeight="1" hidden="1" outlineLevel="1">
      <c r="A216" s="1"/>
      <c r="B216" s="63">
        <v>12</v>
      </c>
      <c r="C216" s="150">
        <v>9903093.16</v>
      </c>
      <c r="D216" s="150"/>
      <c r="E216" s="150"/>
      <c r="F216" s="1"/>
      <c r="G216" s="1"/>
      <c r="H216" s="238">
        <v>0.009802914405717863</v>
      </c>
      <c r="I216" s="239"/>
      <c r="J216" s="1"/>
      <c r="K216" s="1"/>
      <c r="L216" s="1"/>
      <c r="M216" s="1"/>
      <c r="N216" s="1"/>
      <c r="O216" s="1"/>
      <c r="P216" s="1"/>
      <c r="Q216" s="1"/>
      <c r="R216" s="1"/>
      <c r="S216" s="1"/>
      <c r="T216" s="1"/>
      <c r="U216" s="1"/>
      <c r="V216" s="1"/>
      <c r="W216" s="1"/>
      <c r="X216" s="1"/>
      <c r="Y216" s="1"/>
      <c r="Z216" s="1"/>
      <c r="AA216" s="1"/>
      <c r="AB216" s="1"/>
    </row>
    <row r="217" spans="1:28" ht="12" customHeight="1" hidden="1" outlineLevel="1">
      <c r="A217" s="1"/>
      <c r="B217" s="63">
        <v>13</v>
      </c>
      <c r="C217" s="150">
        <v>3857142.88</v>
      </c>
      <c r="D217" s="150"/>
      <c r="E217" s="150"/>
      <c r="F217" s="1"/>
      <c r="G217" s="1"/>
      <c r="H217" s="238">
        <v>0.003818124387235804</v>
      </c>
      <c r="I217" s="239"/>
      <c r="J217" s="1"/>
      <c r="K217" s="1"/>
      <c r="L217" s="1"/>
      <c r="M217" s="1"/>
      <c r="N217" s="1"/>
      <c r="O217" s="1"/>
      <c r="P217" s="1"/>
      <c r="Q217" s="1"/>
      <c r="R217" s="1"/>
      <c r="S217" s="1"/>
      <c r="T217" s="1"/>
      <c r="U217" s="1"/>
      <c r="V217" s="1"/>
      <c r="W217" s="1"/>
      <c r="X217" s="1"/>
      <c r="Y217" s="1"/>
      <c r="Z217" s="1"/>
      <c r="AA217" s="1"/>
      <c r="AB217" s="1"/>
    </row>
    <row r="218" spans="1:28" ht="12" customHeight="1" hidden="1" outlineLevel="1">
      <c r="A218" s="1"/>
      <c r="B218" s="63">
        <v>14</v>
      </c>
      <c r="C218" s="150">
        <v>9245164.74</v>
      </c>
      <c r="D218" s="150"/>
      <c r="E218" s="150"/>
      <c r="F218" s="1"/>
      <c r="G218" s="1"/>
      <c r="H218" s="238">
        <v>0.009151641527421605</v>
      </c>
      <c r="I218" s="239"/>
      <c r="J218" s="1"/>
      <c r="K218" s="1"/>
      <c r="L218" s="1"/>
      <c r="M218" s="1"/>
      <c r="N218" s="1"/>
      <c r="O218" s="1"/>
      <c r="P218" s="1"/>
      <c r="Q218" s="1"/>
      <c r="R218" s="1"/>
      <c r="S218" s="1"/>
      <c r="T218" s="1"/>
      <c r="U218" s="1"/>
      <c r="V218" s="1"/>
      <c r="W218" s="1"/>
      <c r="X218" s="1"/>
      <c r="Y218" s="1"/>
      <c r="Z218" s="1"/>
      <c r="AA218" s="1"/>
      <c r="AB218" s="1"/>
    </row>
    <row r="219" spans="1:28" ht="12" customHeight="1" hidden="1" outlineLevel="1">
      <c r="A219" s="1"/>
      <c r="B219" s="63">
        <v>15</v>
      </c>
      <c r="C219" s="150">
        <v>8941596.69</v>
      </c>
      <c r="D219" s="150"/>
      <c r="E219" s="150"/>
      <c r="F219" s="1"/>
      <c r="G219" s="1"/>
      <c r="H219" s="238">
        <v>0.008851144343119574</v>
      </c>
      <c r="I219" s="239"/>
      <c r="J219" s="1"/>
      <c r="K219" s="1"/>
      <c r="L219" s="1"/>
      <c r="M219" s="1"/>
      <c r="N219" s="1"/>
      <c r="O219" s="1"/>
      <c r="P219" s="1"/>
      <c r="Q219" s="1"/>
      <c r="R219" s="1"/>
      <c r="S219" s="1"/>
      <c r="T219" s="1"/>
      <c r="U219" s="1"/>
      <c r="V219" s="1"/>
      <c r="W219" s="1"/>
      <c r="X219" s="1"/>
      <c r="Y219" s="1"/>
      <c r="Z219" s="1"/>
      <c r="AA219" s="1"/>
      <c r="AB219" s="1"/>
    </row>
    <row r="220" spans="1:28" ht="12" customHeight="1" hidden="1" outlineLevel="1">
      <c r="A220" s="1"/>
      <c r="B220" s="63">
        <v>16</v>
      </c>
      <c r="C220" s="150">
        <v>8750000</v>
      </c>
      <c r="D220" s="150"/>
      <c r="E220" s="150"/>
      <c r="F220" s="1"/>
      <c r="G220" s="1"/>
      <c r="H220" s="238">
        <v>0.00866148582712427</v>
      </c>
      <c r="I220" s="239"/>
      <c r="J220" s="1"/>
      <c r="K220" s="1"/>
      <c r="L220" s="1"/>
      <c r="M220" s="1"/>
      <c r="N220" s="1"/>
      <c r="O220" s="1"/>
      <c r="P220" s="1"/>
      <c r="Q220" s="1"/>
      <c r="R220" s="1"/>
      <c r="S220" s="1"/>
      <c r="T220" s="1"/>
      <c r="U220" s="1"/>
      <c r="V220" s="1"/>
      <c r="W220" s="1"/>
      <c r="X220" s="1"/>
      <c r="Y220" s="1"/>
      <c r="Z220" s="1"/>
      <c r="AA220" s="1"/>
      <c r="AB220" s="1"/>
    </row>
    <row r="221" spans="1:28" ht="12" customHeight="1" hidden="1" outlineLevel="1">
      <c r="A221" s="1"/>
      <c r="B221" s="63">
        <v>17</v>
      </c>
      <c r="C221" s="150">
        <v>8322850.62</v>
      </c>
      <c r="D221" s="150"/>
      <c r="E221" s="150"/>
      <c r="F221" s="1"/>
      <c r="G221" s="1"/>
      <c r="H221" s="238">
        <v>0.008238657449874565</v>
      </c>
      <c r="I221" s="239"/>
      <c r="J221" s="1"/>
      <c r="K221" s="1"/>
      <c r="L221" s="1"/>
      <c r="M221" s="1"/>
      <c r="N221" s="1"/>
      <c r="O221" s="1"/>
      <c r="P221" s="1"/>
      <c r="Q221" s="1"/>
      <c r="R221" s="1"/>
      <c r="S221" s="1"/>
      <c r="T221" s="1"/>
      <c r="U221" s="1"/>
      <c r="V221" s="1"/>
      <c r="W221" s="1"/>
      <c r="X221" s="1"/>
      <c r="Y221" s="1"/>
      <c r="Z221" s="1"/>
      <c r="AA221" s="1"/>
      <c r="AB221" s="1"/>
    </row>
    <row r="222" spans="1:28" ht="12" customHeight="1" hidden="1" outlineLevel="1">
      <c r="A222" s="1"/>
      <c r="B222" s="63">
        <v>18</v>
      </c>
      <c r="C222" s="150">
        <v>7382741.29</v>
      </c>
      <c r="D222" s="150"/>
      <c r="E222" s="150"/>
      <c r="F222" s="1"/>
      <c r="G222" s="1"/>
      <c r="H222" s="238">
        <v>0.007308058176989731</v>
      </c>
      <c r="I222" s="239"/>
      <c r="J222" s="1"/>
      <c r="K222" s="1"/>
      <c r="L222" s="1"/>
      <c r="M222" s="1"/>
      <c r="N222" s="1"/>
      <c r="O222" s="1"/>
      <c r="P222" s="1"/>
      <c r="Q222" s="1"/>
      <c r="R222" s="1"/>
      <c r="S222" s="1"/>
      <c r="T222" s="1"/>
      <c r="U222" s="1"/>
      <c r="V222" s="1"/>
      <c r="W222" s="1"/>
      <c r="X222" s="1"/>
      <c r="Y222" s="1"/>
      <c r="Z222" s="1"/>
      <c r="AA222" s="1"/>
      <c r="AB222" s="1"/>
    </row>
    <row r="223" spans="1:28" ht="12" customHeight="1" hidden="1" outlineLevel="1">
      <c r="A223" s="1"/>
      <c r="B223" s="63">
        <v>19</v>
      </c>
      <c r="C223" s="150">
        <v>4875000</v>
      </c>
      <c r="D223" s="150"/>
      <c r="E223" s="150"/>
      <c r="F223" s="1"/>
      <c r="G223" s="1"/>
      <c r="H223" s="238">
        <v>0.004825684960826379</v>
      </c>
      <c r="I223" s="239"/>
      <c r="J223" s="1"/>
      <c r="K223" s="1"/>
      <c r="L223" s="1"/>
      <c r="M223" s="1"/>
      <c r="N223" s="1"/>
      <c r="O223" s="1"/>
      <c r="P223" s="1"/>
      <c r="Q223" s="1"/>
      <c r="R223" s="1"/>
      <c r="S223" s="1"/>
      <c r="T223" s="1"/>
      <c r="U223" s="1"/>
      <c r="V223" s="1"/>
      <c r="W223" s="1"/>
      <c r="X223" s="1"/>
      <c r="Y223" s="1"/>
      <c r="Z223" s="1"/>
      <c r="AA223" s="1"/>
      <c r="AB223" s="1"/>
    </row>
    <row r="224" spans="1:28" ht="12" customHeight="1" hidden="1" outlineLevel="1">
      <c r="A224" s="1"/>
      <c r="B224" s="63">
        <v>20</v>
      </c>
      <c r="C224" s="150">
        <v>4242857.16</v>
      </c>
      <c r="D224" s="150"/>
      <c r="E224" s="150"/>
      <c r="F224" s="1"/>
      <c r="G224" s="1"/>
      <c r="H224" s="238">
        <v>0.004199936818040312</v>
      </c>
      <c r="I224" s="239"/>
      <c r="J224" s="1"/>
      <c r="K224" s="1"/>
      <c r="L224" s="1"/>
      <c r="M224" s="1"/>
      <c r="N224" s="1"/>
      <c r="O224" s="1"/>
      <c r="P224" s="1"/>
      <c r="Q224" s="1"/>
      <c r="R224" s="1"/>
      <c r="S224" s="1"/>
      <c r="T224" s="1"/>
      <c r="U224" s="1"/>
      <c r="V224" s="1"/>
      <c r="W224" s="1"/>
      <c r="X224" s="1"/>
      <c r="Y224" s="1"/>
      <c r="Z224" s="1"/>
      <c r="AA224" s="1"/>
      <c r="AB224" s="1"/>
    </row>
    <row r="225" spans="1:28" ht="5.25" customHeight="1" hidden="1" outlineLevel="1" thickBot="1">
      <c r="A225" s="1"/>
      <c r="B225" s="58"/>
      <c r="C225" s="59"/>
      <c r="D225" s="59"/>
      <c r="E225" s="59"/>
      <c r="F225" s="59"/>
      <c r="G225" s="59"/>
      <c r="H225" s="59"/>
      <c r="I225" s="64"/>
      <c r="J225" s="1"/>
      <c r="K225" s="1"/>
      <c r="L225" s="1"/>
      <c r="M225" s="1"/>
      <c r="N225" s="1"/>
      <c r="O225" s="1"/>
      <c r="P225" s="1"/>
      <c r="Q225" s="1"/>
      <c r="R225" s="1"/>
      <c r="S225" s="1"/>
      <c r="T225" s="1"/>
      <c r="U225" s="1"/>
      <c r="V225" s="1"/>
      <c r="W225" s="1"/>
      <c r="X225" s="1"/>
      <c r="Y225" s="1"/>
      <c r="Z225" s="1"/>
      <c r="AA225" s="1"/>
      <c r="AB225" s="1"/>
    </row>
    <row r="226" spans="1:28" ht="18" customHeight="1" hidden="1" outlineLevel="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30" customHeight="1" hidden="1" outlineLevel="1" thickBo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30" customHeight="1" hidden="1" outlineLevel="1" thickBot="1">
      <c r="A228" s="1"/>
      <c r="B228" s="174" t="s">
        <v>267</v>
      </c>
      <c r="C228" s="174"/>
      <c r="D228" s="174"/>
      <c r="E228" s="174"/>
      <c r="F228" s="174"/>
      <c r="G228" s="174"/>
      <c r="H228" s="174"/>
      <c r="I228" s="174"/>
      <c r="J228" s="174"/>
      <c r="K228" s="174"/>
      <c r="L228" s="174"/>
      <c r="M228" s="174"/>
      <c r="N228" s="174"/>
      <c r="O228" s="174"/>
      <c r="P228" s="174"/>
      <c r="Q228" s="174"/>
      <c r="R228" s="174"/>
      <c r="S228" s="174"/>
      <c r="T228" s="174"/>
      <c r="U228" s="174"/>
      <c r="V228" s="174"/>
      <c r="W228" s="174"/>
      <c r="X228" s="174"/>
      <c r="Y228" s="174"/>
      <c r="Z228" s="174"/>
      <c r="AA228" s="174"/>
      <c r="AB228" s="1"/>
    </row>
    <row r="229" spans="1:28" ht="19.5" customHeight="1" hidden="1" outlineLevel="1">
      <c r="A229" s="1"/>
      <c r="B229" s="1"/>
      <c r="C229" s="1"/>
      <c r="D229" s="175" t="s">
        <v>79</v>
      </c>
      <c r="E229" s="175"/>
      <c r="F229" s="175"/>
      <c r="G229" s="175"/>
      <c r="H229" s="175"/>
      <c r="I229" s="175"/>
      <c r="J229" s="175"/>
      <c r="K229" s="175"/>
      <c r="L229" s="175"/>
      <c r="M229" s="175"/>
      <c r="N229" s="175"/>
      <c r="O229" s="175"/>
      <c r="P229" s="175"/>
      <c r="Q229" s="175"/>
      <c r="R229" s="175"/>
      <c r="S229" s="175"/>
      <c r="T229" s="175"/>
      <c r="U229" s="175"/>
      <c r="V229" s="175"/>
      <c r="W229" s="1"/>
      <c r="X229" s="1"/>
      <c r="Y229" s="1"/>
      <c r="Z229" s="1"/>
      <c r="AA229" s="1"/>
      <c r="AB229" s="1"/>
    </row>
    <row r="230" spans="1:28" ht="19.5" customHeight="1" hidden="1" outlineLevel="1">
      <c r="A230" s="1"/>
      <c r="B230" s="1"/>
      <c r="C230" s="1"/>
      <c r="D230" s="1"/>
      <c r="E230" s="1"/>
      <c r="F230" s="1"/>
      <c r="G230" s="176">
        <v>40359</v>
      </c>
      <c r="H230" s="175"/>
      <c r="I230" s="175"/>
      <c r="J230" s="175"/>
      <c r="K230" s="175"/>
      <c r="L230" s="175"/>
      <c r="M230" s="175"/>
      <c r="N230" s="175"/>
      <c r="O230" s="175"/>
      <c r="P230" s="175"/>
      <c r="Q230" s="175"/>
      <c r="R230" s="175"/>
      <c r="S230" s="175"/>
      <c r="T230" s="1"/>
      <c r="U230" s="1"/>
      <c r="V230" s="1"/>
      <c r="W230" s="1"/>
      <c r="X230" s="1"/>
      <c r="Y230" s="1"/>
      <c r="Z230" s="1"/>
      <c r="AA230" s="1"/>
      <c r="AB230" s="1"/>
    </row>
    <row r="231" spans="1:28" ht="39" customHeight="1" hidden="1" outlineLevel="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 customHeight="1" hidden="1" outlineLevel="1">
      <c r="A232" s="1"/>
      <c r="B232" s="229" t="s">
        <v>80</v>
      </c>
      <c r="C232" s="229"/>
      <c r="D232" s="229"/>
      <c r="E232" s="229"/>
      <c r="F232" s="1"/>
      <c r="G232" s="1"/>
      <c r="H232" s="230" t="s">
        <v>81</v>
      </c>
      <c r="I232" s="230"/>
      <c r="J232" s="230"/>
      <c r="K232" s="230"/>
      <c r="L232" s="230"/>
      <c r="M232" s="230"/>
      <c r="N232" s="230"/>
      <c r="O232" s="230"/>
      <c r="P232" s="230"/>
      <c r="Q232" s="230"/>
      <c r="R232" s="230"/>
      <c r="S232" s="230"/>
      <c r="T232" s="230"/>
      <c r="U232" s="230"/>
      <c r="V232" s="230"/>
      <c r="W232" s="230"/>
      <c r="X232" s="230"/>
      <c r="Y232" s="230"/>
      <c r="Z232" s="230"/>
      <c r="AA232" s="1"/>
      <c r="AB232" s="1"/>
    </row>
    <row r="233" spans="1:28" ht="45" customHeight="1" hidden="1" outlineLevel="1">
      <c r="A233" s="1"/>
      <c r="B233" s="1"/>
      <c r="C233" s="1"/>
      <c r="D233" s="1"/>
      <c r="E233" s="1"/>
      <c r="F233" s="1"/>
      <c r="G233" s="1"/>
      <c r="H233" s="230"/>
      <c r="I233" s="230"/>
      <c r="J233" s="230"/>
      <c r="K233" s="230"/>
      <c r="L233" s="230"/>
      <c r="M233" s="230"/>
      <c r="N233" s="230"/>
      <c r="O233" s="230"/>
      <c r="P233" s="230"/>
      <c r="Q233" s="230"/>
      <c r="R233" s="230"/>
      <c r="S233" s="230"/>
      <c r="T233" s="230"/>
      <c r="U233" s="230"/>
      <c r="V233" s="230"/>
      <c r="W233" s="230"/>
      <c r="X233" s="230"/>
      <c r="Y233" s="230"/>
      <c r="Z233" s="230"/>
      <c r="AA233" s="1"/>
      <c r="AB233" s="1"/>
    </row>
    <row r="234" spans="1:28" ht="15" customHeight="1" hidden="1" outlineLevel="1">
      <c r="A234" s="1"/>
      <c r="B234" s="229" t="s">
        <v>82</v>
      </c>
      <c r="C234" s="229"/>
      <c r="D234" s="229"/>
      <c r="E234" s="229"/>
      <c r="F234" s="1"/>
      <c r="G234" s="1"/>
      <c r="H234" s="230" t="s">
        <v>83</v>
      </c>
      <c r="I234" s="230"/>
      <c r="J234" s="230"/>
      <c r="K234" s="230"/>
      <c r="L234" s="230"/>
      <c r="M234" s="230"/>
      <c r="N234" s="230"/>
      <c r="O234" s="230"/>
      <c r="P234" s="230"/>
      <c r="Q234" s="230"/>
      <c r="R234" s="230"/>
      <c r="S234" s="230"/>
      <c r="T234" s="230"/>
      <c r="U234" s="230"/>
      <c r="V234" s="230"/>
      <c r="W234" s="230"/>
      <c r="X234" s="230"/>
      <c r="Y234" s="230"/>
      <c r="Z234" s="230"/>
      <c r="AA234" s="1"/>
      <c r="AB234" s="1"/>
    </row>
    <row r="235" spans="1:28" ht="15" customHeight="1" hidden="1" outlineLevel="1">
      <c r="A235" s="1"/>
      <c r="B235" s="229" t="s">
        <v>84</v>
      </c>
      <c r="C235" s="229"/>
      <c r="D235" s="229"/>
      <c r="E235" s="229"/>
      <c r="F235" s="1"/>
      <c r="G235" s="1"/>
      <c r="H235" s="230" t="s">
        <v>85</v>
      </c>
      <c r="I235" s="230"/>
      <c r="J235" s="230"/>
      <c r="K235" s="230"/>
      <c r="L235" s="230"/>
      <c r="M235" s="230"/>
      <c r="N235" s="230"/>
      <c r="O235" s="230"/>
      <c r="P235" s="230"/>
      <c r="Q235" s="230"/>
      <c r="R235" s="230"/>
      <c r="S235" s="230"/>
      <c r="T235" s="230"/>
      <c r="U235" s="230"/>
      <c r="V235" s="230"/>
      <c r="W235" s="230"/>
      <c r="X235" s="230"/>
      <c r="Y235" s="230"/>
      <c r="Z235" s="230"/>
      <c r="AA235" s="1"/>
      <c r="AB235" s="1"/>
    </row>
    <row r="236" spans="1:28" ht="15" customHeight="1" hidden="1" outlineLevel="1">
      <c r="A236" s="1"/>
      <c r="B236" s="229" t="s">
        <v>45</v>
      </c>
      <c r="C236" s="229"/>
      <c r="D236" s="229"/>
      <c r="E236" s="229"/>
      <c r="F236" s="1"/>
      <c r="G236" s="1"/>
      <c r="H236" s="230" t="s">
        <v>86</v>
      </c>
      <c r="I236" s="230"/>
      <c r="J236" s="230"/>
      <c r="K236" s="230"/>
      <c r="L236" s="230"/>
      <c r="M236" s="230"/>
      <c r="N236" s="230"/>
      <c r="O236" s="230"/>
      <c r="P236" s="230"/>
      <c r="Q236" s="230"/>
      <c r="R236" s="230"/>
      <c r="S236" s="230"/>
      <c r="T236" s="230"/>
      <c r="U236" s="230"/>
      <c r="V236" s="230"/>
      <c r="W236" s="230"/>
      <c r="X236" s="230"/>
      <c r="Y236" s="230"/>
      <c r="Z236" s="230"/>
      <c r="AA236" s="1"/>
      <c r="AB236" s="1"/>
    </row>
    <row r="237" spans="1:28" ht="15" customHeight="1" hidden="1" outlineLevel="1">
      <c r="A237" s="1"/>
      <c r="B237" s="229" t="s">
        <v>87</v>
      </c>
      <c r="C237" s="229"/>
      <c r="D237" s="229"/>
      <c r="E237" s="229"/>
      <c r="F237" s="1"/>
      <c r="G237" s="1"/>
      <c r="H237" s="230" t="s">
        <v>88</v>
      </c>
      <c r="I237" s="230"/>
      <c r="J237" s="230"/>
      <c r="K237" s="230"/>
      <c r="L237" s="230"/>
      <c r="M237" s="230"/>
      <c r="N237" s="230"/>
      <c r="O237" s="230"/>
      <c r="P237" s="230"/>
      <c r="Q237" s="230"/>
      <c r="R237" s="230"/>
      <c r="S237" s="230"/>
      <c r="T237" s="230"/>
      <c r="U237" s="230"/>
      <c r="V237" s="230"/>
      <c r="W237" s="230"/>
      <c r="X237" s="230"/>
      <c r="Y237" s="230"/>
      <c r="Z237" s="230"/>
      <c r="AA237" s="1"/>
      <c r="AB237" s="1"/>
    </row>
    <row r="238" spans="1:28" ht="276" customHeight="1" hidden="1" outlineLevel="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ht="12.75" hidden="1" outlineLevel="1"/>
    <row r="240" ht="12.75" hidden="1" outlineLevel="1"/>
    <row r="241" ht="12.75" hidden="1" outlineLevel="1"/>
    <row r="242" ht="12.75" hidden="1" outlineLevel="1"/>
    <row r="243" ht="12.75" hidden="1" outlineLevel="1"/>
    <row r="244" ht="12.75" hidden="1" outlineLevel="1"/>
    <row r="245" ht="12.75" hidden="1" outlineLevel="1"/>
    <row r="246" ht="12.75" hidden="1" outlineLevel="1"/>
    <row r="247" ht="12.75" hidden="1" outlineLevel="1"/>
    <row r="248" ht="12.75" collapsed="1"/>
  </sheetData>
  <mergeCells count="430">
    <mergeCell ref="P172:U172"/>
    <mergeCell ref="P173:U173"/>
    <mergeCell ref="P168:U168"/>
    <mergeCell ref="P170:U170"/>
    <mergeCell ref="P171:U171"/>
    <mergeCell ref="P166:U166"/>
    <mergeCell ref="B162:U162"/>
    <mergeCell ref="P164:U164"/>
    <mergeCell ref="P165:U165"/>
    <mergeCell ref="P167:U167"/>
    <mergeCell ref="H204:I204"/>
    <mergeCell ref="C204:E204"/>
    <mergeCell ref="B203:I203"/>
    <mergeCell ref="C187:E187"/>
    <mergeCell ref="C188:E188"/>
    <mergeCell ref="C189:E189"/>
    <mergeCell ref="C190:E190"/>
    <mergeCell ref="C191:E191"/>
    <mergeCell ref="C192:E192"/>
    <mergeCell ref="H213:I213"/>
    <mergeCell ref="H214:I214"/>
    <mergeCell ref="H215:I215"/>
    <mergeCell ref="H216:I216"/>
    <mergeCell ref="C219:E219"/>
    <mergeCell ref="C220:E220"/>
    <mergeCell ref="H222:I222"/>
    <mergeCell ref="H223:I223"/>
    <mergeCell ref="C223:E223"/>
    <mergeCell ref="C222:E222"/>
    <mergeCell ref="H221:I221"/>
    <mergeCell ref="H224:I224"/>
    <mergeCell ref="H217:I217"/>
    <mergeCell ref="H218:I218"/>
    <mergeCell ref="H219:I219"/>
    <mergeCell ref="H220:I220"/>
    <mergeCell ref="C224:E224"/>
    <mergeCell ref="H205:I205"/>
    <mergeCell ref="H206:I206"/>
    <mergeCell ref="H207:I207"/>
    <mergeCell ref="H208:I208"/>
    <mergeCell ref="H209:I209"/>
    <mergeCell ref="H210:I210"/>
    <mergeCell ref="H211:I211"/>
    <mergeCell ref="H212:I212"/>
    <mergeCell ref="C221:E221"/>
    <mergeCell ref="C215:E215"/>
    <mergeCell ref="C216:E216"/>
    <mergeCell ref="C217:E217"/>
    <mergeCell ref="C218:E218"/>
    <mergeCell ref="C211:E211"/>
    <mergeCell ref="C212:E212"/>
    <mergeCell ref="C213:E213"/>
    <mergeCell ref="C214:E214"/>
    <mergeCell ref="G230:S230"/>
    <mergeCell ref="B232:E232"/>
    <mergeCell ref="H232:Z233"/>
    <mergeCell ref="B234:E234"/>
    <mergeCell ref="H234:Z234"/>
    <mergeCell ref="B237:E237"/>
    <mergeCell ref="H237:Z237"/>
    <mergeCell ref="B236:E236"/>
    <mergeCell ref="H236:Z236"/>
    <mergeCell ref="B235:E235"/>
    <mergeCell ref="H235:Z235"/>
    <mergeCell ref="B147:U147"/>
    <mergeCell ref="D180:V180"/>
    <mergeCell ref="D181:V181"/>
    <mergeCell ref="C186:E186"/>
    <mergeCell ref="H186:I186"/>
    <mergeCell ref="K186:M186"/>
    <mergeCell ref="O186:P186"/>
    <mergeCell ref="B149:U149"/>
    <mergeCell ref="B146:U146"/>
    <mergeCell ref="B228:AA228"/>
    <mergeCell ref="D229:V229"/>
    <mergeCell ref="C205:E205"/>
    <mergeCell ref="C206:E206"/>
    <mergeCell ref="C207:E207"/>
    <mergeCell ref="C208:E208"/>
    <mergeCell ref="C209:E209"/>
    <mergeCell ref="C210:E210"/>
    <mergeCell ref="B179:AA179"/>
    <mergeCell ref="B134:U134"/>
    <mergeCell ref="A128:X128"/>
    <mergeCell ref="B130:AA130"/>
    <mergeCell ref="D131:V131"/>
    <mergeCell ref="G132:S132"/>
    <mergeCell ref="P151:U151"/>
    <mergeCell ref="P152:U152"/>
    <mergeCell ref="P154:U154"/>
    <mergeCell ref="B124:E124"/>
    <mergeCell ref="F124:R124"/>
    <mergeCell ref="F126:L126"/>
    <mergeCell ref="M126:R126"/>
    <mergeCell ref="B126:E126"/>
    <mergeCell ref="B142:O142"/>
    <mergeCell ref="B143:O143"/>
    <mergeCell ref="M122:R122"/>
    <mergeCell ref="B123:E123"/>
    <mergeCell ref="F123:L123"/>
    <mergeCell ref="M123:R123"/>
    <mergeCell ref="B117:E117"/>
    <mergeCell ref="B144:O144"/>
    <mergeCell ref="P141:U141"/>
    <mergeCell ref="P142:U142"/>
    <mergeCell ref="P143:U143"/>
    <mergeCell ref="P144:U144"/>
    <mergeCell ref="B121:E121"/>
    <mergeCell ref="F121:R121"/>
    <mergeCell ref="B122:E122"/>
    <mergeCell ref="F122:L122"/>
    <mergeCell ref="Y103:AA104"/>
    <mergeCell ref="B104:E105"/>
    <mergeCell ref="F104:K105"/>
    <mergeCell ref="N105:X106"/>
    <mergeCell ref="Y105:AA106"/>
    <mergeCell ref="B106:E107"/>
    <mergeCell ref="F106:K107"/>
    <mergeCell ref="B85:E85"/>
    <mergeCell ref="F85:K85"/>
    <mergeCell ref="N85:X85"/>
    <mergeCell ref="Y85:AA85"/>
    <mergeCell ref="B84:E84"/>
    <mergeCell ref="F84:K84"/>
    <mergeCell ref="N84:X84"/>
    <mergeCell ref="Y84:AA84"/>
    <mergeCell ref="B83:E83"/>
    <mergeCell ref="F83:K83"/>
    <mergeCell ref="N83:X83"/>
    <mergeCell ref="Y83:AA83"/>
    <mergeCell ref="N81:X81"/>
    <mergeCell ref="Y81:AA81"/>
    <mergeCell ref="B82:E82"/>
    <mergeCell ref="F82:K82"/>
    <mergeCell ref="N82:X82"/>
    <mergeCell ref="Y82:AA82"/>
    <mergeCell ref="B81:E81"/>
    <mergeCell ref="F81:K81"/>
    <mergeCell ref="N78:X78"/>
    <mergeCell ref="Y78:AA78"/>
    <mergeCell ref="B79:E79"/>
    <mergeCell ref="F79:K79"/>
    <mergeCell ref="N79:X79"/>
    <mergeCell ref="Y79:AA79"/>
    <mergeCell ref="B78:E78"/>
    <mergeCell ref="F78:K78"/>
    <mergeCell ref="F47:K47"/>
    <mergeCell ref="A49:X49"/>
    <mergeCell ref="B51:AA51"/>
    <mergeCell ref="D52:V52"/>
    <mergeCell ref="B47:E47"/>
    <mergeCell ref="O42:Q42"/>
    <mergeCell ref="R42:U42"/>
    <mergeCell ref="V42:X42"/>
    <mergeCell ref="B44:K44"/>
    <mergeCell ref="B42:D42"/>
    <mergeCell ref="E42:H42"/>
    <mergeCell ref="I42:J42"/>
    <mergeCell ref="K42:N42"/>
    <mergeCell ref="O41:Q41"/>
    <mergeCell ref="R41:U41"/>
    <mergeCell ref="V41:X41"/>
    <mergeCell ref="E40:H40"/>
    <mergeCell ref="O40:Q40"/>
    <mergeCell ref="V40:X40"/>
    <mergeCell ref="B41:D41"/>
    <mergeCell ref="E41:H41"/>
    <mergeCell ref="I41:J41"/>
    <mergeCell ref="K41:N41"/>
    <mergeCell ref="R38:U38"/>
    <mergeCell ref="V38:X38"/>
    <mergeCell ref="O39:Q39"/>
    <mergeCell ref="R39:U39"/>
    <mergeCell ref="V39:X39"/>
    <mergeCell ref="B34:E34"/>
    <mergeCell ref="K39:N39"/>
    <mergeCell ref="O38:Q38"/>
    <mergeCell ref="R40:U40"/>
    <mergeCell ref="O37:Q37"/>
    <mergeCell ref="R37:U37"/>
    <mergeCell ref="F34:K34"/>
    <mergeCell ref="E38:H38"/>
    <mergeCell ref="I38:J38"/>
    <mergeCell ref="K38:N38"/>
    <mergeCell ref="V37:X37"/>
    <mergeCell ref="B36:X36"/>
    <mergeCell ref="B37:D37"/>
    <mergeCell ref="E37:H37"/>
    <mergeCell ref="I37:J37"/>
    <mergeCell ref="K37:N37"/>
    <mergeCell ref="B28:E28"/>
    <mergeCell ref="F28:K28"/>
    <mergeCell ref="B29:E29"/>
    <mergeCell ref="F29:K29"/>
    <mergeCell ref="B30:E30"/>
    <mergeCell ref="F30:K30"/>
    <mergeCell ref="B32:K32"/>
    <mergeCell ref="B33:E33"/>
    <mergeCell ref="F33:K33"/>
    <mergeCell ref="B27:E27"/>
    <mergeCell ref="F27:K27"/>
    <mergeCell ref="B21:AA21"/>
    <mergeCell ref="D22:V22"/>
    <mergeCell ref="G23:S23"/>
    <mergeCell ref="B25:K25"/>
    <mergeCell ref="B26:E26"/>
    <mergeCell ref="F26:K26"/>
    <mergeCell ref="L25:P25"/>
    <mergeCell ref="L26:P26"/>
    <mergeCell ref="Y17:AA17"/>
    <mergeCell ref="B18:E18"/>
    <mergeCell ref="F18:K18"/>
    <mergeCell ref="N18:T18"/>
    <mergeCell ref="U18:X18"/>
    <mergeCell ref="Y18:AA18"/>
    <mergeCell ref="B17:E17"/>
    <mergeCell ref="F17:K17"/>
    <mergeCell ref="N17:T17"/>
    <mergeCell ref="U17:X17"/>
    <mergeCell ref="Y15:AA15"/>
    <mergeCell ref="B16:E16"/>
    <mergeCell ref="F16:K16"/>
    <mergeCell ref="N16:T16"/>
    <mergeCell ref="U16:X16"/>
    <mergeCell ref="Y16:AA16"/>
    <mergeCell ref="B15:E15"/>
    <mergeCell ref="F15:K15"/>
    <mergeCell ref="N15:T15"/>
    <mergeCell ref="U15:X15"/>
    <mergeCell ref="B2:AA2"/>
    <mergeCell ref="D3:V3"/>
    <mergeCell ref="G4:S4"/>
    <mergeCell ref="B6:K6"/>
    <mergeCell ref="N6:AA6"/>
    <mergeCell ref="B7:E7"/>
    <mergeCell ref="F7:K7"/>
    <mergeCell ref="N7:X7"/>
    <mergeCell ref="Y7:AA7"/>
    <mergeCell ref="B8:E8"/>
    <mergeCell ref="F8:K8"/>
    <mergeCell ref="N8:X8"/>
    <mergeCell ref="Y8:AA8"/>
    <mergeCell ref="B9:E9"/>
    <mergeCell ref="F9:K9"/>
    <mergeCell ref="N9:X9"/>
    <mergeCell ref="Y9:AA9"/>
    <mergeCell ref="B10:E10"/>
    <mergeCell ref="F10:K10"/>
    <mergeCell ref="N10:X10"/>
    <mergeCell ref="Y10:AA10"/>
    <mergeCell ref="B11:E11"/>
    <mergeCell ref="F11:K11"/>
    <mergeCell ref="N11:X11"/>
    <mergeCell ref="Y11:AA11"/>
    <mergeCell ref="N12:X12"/>
    <mergeCell ref="Y12:AA12"/>
    <mergeCell ref="B14:K14"/>
    <mergeCell ref="N14:AA14"/>
    <mergeCell ref="B40:D40"/>
    <mergeCell ref="I40:J40"/>
    <mergeCell ref="K40:N40"/>
    <mergeCell ref="B38:D38"/>
    <mergeCell ref="B39:D39"/>
    <mergeCell ref="E39:H39"/>
    <mergeCell ref="I39:J39"/>
    <mergeCell ref="B45:E45"/>
    <mergeCell ref="F45:K45"/>
    <mergeCell ref="F46:K46"/>
    <mergeCell ref="B46:E46"/>
    <mergeCell ref="G53:S53"/>
    <mergeCell ref="B55:K55"/>
    <mergeCell ref="B56:E56"/>
    <mergeCell ref="F56:K56"/>
    <mergeCell ref="B57:E57"/>
    <mergeCell ref="F57:K57"/>
    <mergeCell ref="B58:E58"/>
    <mergeCell ref="B62:E62"/>
    <mergeCell ref="F62:K62"/>
    <mergeCell ref="F58:K58"/>
    <mergeCell ref="B59:E59"/>
    <mergeCell ref="F59:K59"/>
    <mergeCell ref="B61:K61"/>
    <mergeCell ref="B63:E63"/>
    <mergeCell ref="F63:K63"/>
    <mergeCell ref="B64:E64"/>
    <mergeCell ref="B68:E68"/>
    <mergeCell ref="F68:K68"/>
    <mergeCell ref="F64:K64"/>
    <mergeCell ref="B65:E65"/>
    <mergeCell ref="F65:K65"/>
    <mergeCell ref="B67:K67"/>
    <mergeCell ref="B69:E69"/>
    <mergeCell ref="F69:K69"/>
    <mergeCell ref="B70:E70"/>
    <mergeCell ref="G76:S76"/>
    <mergeCell ref="F70:K70"/>
    <mergeCell ref="A72:X72"/>
    <mergeCell ref="B74:AA74"/>
    <mergeCell ref="C75:W75"/>
    <mergeCell ref="B80:E80"/>
    <mergeCell ref="F80:K80"/>
    <mergeCell ref="N80:X80"/>
    <mergeCell ref="Y80:AA80"/>
    <mergeCell ref="P135:U135"/>
    <mergeCell ref="P136:U136"/>
    <mergeCell ref="P137:U137"/>
    <mergeCell ref="P138:U138"/>
    <mergeCell ref="P139:U139"/>
    <mergeCell ref="P140:U140"/>
    <mergeCell ref="B141:O141"/>
    <mergeCell ref="B137:O137"/>
    <mergeCell ref="B138:O138"/>
    <mergeCell ref="B139:O139"/>
    <mergeCell ref="B140:O140"/>
    <mergeCell ref="B86:E86"/>
    <mergeCell ref="F86:K86"/>
    <mergeCell ref="N87:X87"/>
    <mergeCell ref="Y87:AA87"/>
    <mergeCell ref="N86:X86"/>
    <mergeCell ref="Y86:AA86"/>
    <mergeCell ref="N88:X88"/>
    <mergeCell ref="Y88:AA88"/>
    <mergeCell ref="N89:X89"/>
    <mergeCell ref="Y89:AA89"/>
    <mergeCell ref="N90:X90"/>
    <mergeCell ref="Y90:AA90"/>
    <mergeCell ref="N91:X91"/>
    <mergeCell ref="Y91:AA91"/>
    <mergeCell ref="B92:E93"/>
    <mergeCell ref="F92:K93"/>
    <mergeCell ref="N92:X92"/>
    <mergeCell ref="Y92:AA92"/>
    <mergeCell ref="N93:X94"/>
    <mergeCell ref="Y93:AA94"/>
    <mergeCell ref="B94:E95"/>
    <mergeCell ref="F94:K95"/>
    <mergeCell ref="N95:X96"/>
    <mergeCell ref="Y95:AA96"/>
    <mergeCell ref="Y97:AA98"/>
    <mergeCell ref="B98:E99"/>
    <mergeCell ref="F98:K99"/>
    <mergeCell ref="N99:X100"/>
    <mergeCell ref="Y99:AA100"/>
    <mergeCell ref="B100:E101"/>
    <mergeCell ref="F100:K101"/>
    <mergeCell ref="N101:X102"/>
    <mergeCell ref="Y101:AA102"/>
    <mergeCell ref="B102:E103"/>
    <mergeCell ref="B120:E120"/>
    <mergeCell ref="B96:E97"/>
    <mergeCell ref="F96:K97"/>
    <mergeCell ref="N97:X98"/>
    <mergeCell ref="F102:K103"/>
    <mergeCell ref="N103:X104"/>
    <mergeCell ref="B110:AA110"/>
    <mergeCell ref="D111:V111"/>
    <mergeCell ref="G112:S112"/>
    <mergeCell ref="B114:R114"/>
    <mergeCell ref="B115:E115"/>
    <mergeCell ref="F115:L115"/>
    <mergeCell ref="M115:R115"/>
    <mergeCell ref="B116:E116"/>
    <mergeCell ref="F116:L116"/>
    <mergeCell ref="M116:R116"/>
    <mergeCell ref="F117:L117"/>
    <mergeCell ref="M117:R117"/>
    <mergeCell ref="B135:O135"/>
    <mergeCell ref="B136:O136"/>
    <mergeCell ref="B125:E125"/>
    <mergeCell ref="F125:L125"/>
    <mergeCell ref="M125:R125"/>
    <mergeCell ref="F120:L120"/>
    <mergeCell ref="M120:R120"/>
    <mergeCell ref="B119:R119"/>
    <mergeCell ref="C193:E193"/>
    <mergeCell ref="C194:E194"/>
    <mergeCell ref="C195:E195"/>
    <mergeCell ref="C196:E196"/>
    <mergeCell ref="C197:E197"/>
    <mergeCell ref="C198:E198"/>
    <mergeCell ref="H187:I187"/>
    <mergeCell ref="H188:I188"/>
    <mergeCell ref="H189:I189"/>
    <mergeCell ref="H190:I190"/>
    <mergeCell ref="H191:I191"/>
    <mergeCell ref="H192:I192"/>
    <mergeCell ref="H193:I193"/>
    <mergeCell ref="H194:I194"/>
    <mergeCell ref="H195:I195"/>
    <mergeCell ref="H196:I196"/>
    <mergeCell ref="H197:I197"/>
    <mergeCell ref="H198:I198"/>
    <mergeCell ref="K187:M187"/>
    <mergeCell ref="K188:M188"/>
    <mergeCell ref="K189:M189"/>
    <mergeCell ref="K190:M190"/>
    <mergeCell ref="K197:M197"/>
    <mergeCell ref="K198:M198"/>
    <mergeCell ref="K191:M191"/>
    <mergeCell ref="K192:M192"/>
    <mergeCell ref="K193:M193"/>
    <mergeCell ref="K194:M194"/>
    <mergeCell ref="O189:P189"/>
    <mergeCell ref="O190:P190"/>
    <mergeCell ref="K195:M195"/>
    <mergeCell ref="K196:M196"/>
    <mergeCell ref="C200:E200"/>
    <mergeCell ref="C201:E201"/>
    <mergeCell ref="B182:P183"/>
    <mergeCell ref="O184:P184"/>
    <mergeCell ref="C184:E184"/>
    <mergeCell ref="K184:M184"/>
    <mergeCell ref="O195:P195"/>
    <mergeCell ref="O196:P196"/>
    <mergeCell ref="O197:P197"/>
    <mergeCell ref="O198:P198"/>
    <mergeCell ref="P155:U155"/>
    <mergeCell ref="P157:U157"/>
    <mergeCell ref="P158:U158"/>
    <mergeCell ref="C199:E199"/>
    <mergeCell ref="O191:P191"/>
    <mergeCell ref="O192:P192"/>
    <mergeCell ref="O193:P193"/>
    <mergeCell ref="O194:P194"/>
    <mergeCell ref="O187:P187"/>
    <mergeCell ref="O188:P188"/>
    <mergeCell ref="L30:P30"/>
    <mergeCell ref="L27:P27"/>
    <mergeCell ref="L28:P28"/>
    <mergeCell ref="L29:P29"/>
  </mergeCells>
  <printOptions/>
  <pageMargins left="0.7874015748031497" right="0.7874015748031497" top="0.35" bottom="0.37" header="0" footer="0"/>
  <pageSetup horizontalDpi="600" verticalDpi="600" orientation="landscape" paperSize="9" scale="77" r:id="rId1"/>
  <rowBreaks count="10" manualBreakCount="10">
    <brk id="19" max="28" man="1"/>
    <brk id="48" max="28" man="1"/>
    <brk id="71" max="28" man="1"/>
    <brk id="108" max="28" man="1"/>
    <brk id="127" max="28" man="1"/>
    <brk id="177" max="28" man="1"/>
    <brk id="226" max="28" man="1"/>
    <brk id="237" max="28" man="1"/>
    <brk id="277" max="255" man="1"/>
    <brk id="301" max="255" man="1"/>
  </rowBreaks>
  <colBreaks count="1" manualBreakCount="1">
    <brk id="29" max="235" man="1"/>
  </colBreaks>
</worksheet>
</file>

<file path=xl/worksheets/sheet2.xml><?xml version="1.0" encoding="utf-8"?>
<worksheet xmlns="http://schemas.openxmlformats.org/spreadsheetml/2006/main" xmlns:r="http://schemas.openxmlformats.org/officeDocument/2006/relationships">
  <dimension ref="A1:BK256"/>
  <sheetViews>
    <sheetView showGridLines="0" zoomScaleSheetLayoutView="100" workbookViewId="0" topLeftCell="A223">
      <selection activeCell="X233" sqref="W233:X233"/>
    </sheetView>
  </sheetViews>
  <sheetFormatPr defaultColWidth="11.421875" defaultRowHeight="12.75"/>
  <cols>
    <col min="1" max="1" width="3.28125" style="0" customWidth="1"/>
    <col min="2" max="2" width="4.28125" style="0" customWidth="1"/>
    <col min="3" max="3" width="25.28125" style="0" customWidth="1"/>
    <col min="4" max="4" width="4.8515625" style="0" customWidth="1"/>
    <col min="5" max="5" width="8.421875" style="0" customWidth="1"/>
    <col min="6" max="7" width="0.2890625" style="0" customWidth="1"/>
    <col min="8" max="8" width="4.57421875" style="0" customWidth="1"/>
    <col min="9" max="9" width="9.28125" style="0" customWidth="1"/>
    <col min="10" max="10" width="4.28125" style="0" customWidth="1"/>
    <col min="11" max="11" width="1.7109375" style="0" customWidth="1"/>
    <col min="12" max="12" width="3.28125" style="0" customWidth="1"/>
    <col min="13" max="13" width="6.7109375" style="0" customWidth="1"/>
    <col min="14" max="14" width="1.7109375" style="0" customWidth="1"/>
    <col min="15" max="15" width="7.57421875" style="0" customWidth="1"/>
    <col min="16" max="16" width="0.85546875" style="0" customWidth="1"/>
    <col min="17" max="17" width="1.7109375" style="0" customWidth="1"/>
    <col min="18" max="18" width="5.00390625" style="0" customWidth="1"/>
    <col min="19" max="19" width="1.7109375" style="0" customWidth="1"/>
    <col min="20" max="20" width="3.57421875" style="0" customWidth="1"/>
    <col min="21" max="21" width="1.7109375" style="0" customWidth="1"/>
    <col min="22" max="22" width="6.7109375" style="0" customWidth="1"/>
    <col min="23" max="23" width="4.28125" style="0" customWidth="1"/>
    <col min="24" max="24" width="9.140625" style="0" customWidth="1"/>
    <col min="25" max="25" width="13.421875" style="0" customWidth="1"/>
    <col min="26" max="26" width="6.28125" style="0" customWidth="1"/>
    <col min="27" max="27" width="0.2890625" style="0" customWidth="1"/>
    <col min="28" max="28" width="3.7109375" style="0" customWidth="1"/>
    <col min="29" max="16384" width="8.8515625" style="0" customWidth="1"/>
  </cols>
  <sheetData>
    <row r="1" spans="1:28" ht="30" customHeight="1" thickBot="1">
      <c r="A1" s="1"/>
      <c r="B1" s="1"/>
      <c r="C1" s="1"/>
      <c r="D1" s="1"/>
      <c r="E1" s="1"/>
      <c r="F1" s="1"/>
      <c r="G1" s="1"/>
      <c r="H1" s="1"/>
      <c r="I1" s="1"/>
      <c r="J1" s="1"/>
      <c r="K1" s="1"/>
      <c r="L1" s="1"/>
      <c r="M1" s="1"/>
      <c r="N1" s="1"/>
      <c r="O1" s="1"/>
      <c r="P1" s="1"/>
      <c r="Q1" s="1"/>
      <c r="R1" s="1"/>
      <c r="S1" s="1"/>
      <c r="T1" s="1"/>
      <c r="U1" s="1"/>
      <c r="V1" s="1"/>
      <c r="W1" s="1"/>
      <c r="X1" s="1"/>
      <c r="Y1" s="1"/>
      <c r="Z1" s="1"/>
      <c r="AA1" s="1"/>
      <c r="AB1" s="1"/>
    </row>
    <row r="2" spans="1:28" ht="30" customHeight="1" thickBot="1">
      <c r="A2" s="1"/>
      <c r="B2" s="275" t="s">
        <v>267</v>
      </c>
      <c r="C2" s="276"/>
      <c r="D2" s="276"/>
      <c r="E2" s="276"/>
      <c r="F2" s="276"/>
      <c r="G2" s="276"/>
      <c r="H2" s="276"/>
      <c r="I2" s="276"/>
      <c r="J2" s="276"/>
      <c r="K2" s="276"/>
      <c r="L2" s="276"/>
      <c r="M2" s="276"/>
      <c r="N2" s="276"/>
      <c r="O2" s="276"/>
      <c r="P2" s="276"/>
      <c r="Q2" s="276"/>
      <c r="R2" s="276"/>
      <c r="S2" s="276"/>
      <c r="T2" s="276"/>
      <c r="U2" s="276"/>
      <c r="V2" s="276"/>
      <c r="W2" s="276"/>
      <c r="X2" s="276"/>
      <c r="Y2" s="276"/>
      <c r="Z2" s="276"/>
      <c r="AA2" s="277"/>
      <c r="AB2" s="1"/>
    </row>
    <row r="3" spans="1:28" ht="19.5" customHeight="1">
      <c r="A3" s="1"/>
      <c r="B3" s="1"/>
      <c r="C3" s="1"/>
      <c r="D3" s="278" t="s">
        <v>89</v>
      </c>
      <c r="E3" s="279"/>
      <c r="F3" s="279"/>
      <c r="G3" s="279"/>
      <c r="H3" s="279"/>
      <c r="I3" s="279"/>
      <c r="J3" s="279"/>
      <c r="K3" s="279"/>
      <c r="L3" s="279"/>
      <c r="M3" s="279"/>
      <c r="N3" s="279"/>
      <c r="O3" s="279"/>
      <c r="P3" s="279"/>
      <c r="Q3" s="279"/>
      <c r="R3" s="279"/>
      <c r="S3" s="279"/>
      <c r="T3" s="279"/>
      <c r="U3" s="279"/>
      <c r="V3" s="279"/>
      <c r="W3" s="280"/>
      <c r="X3" s="1"/>
      <c r="Y3" s="1"/>
      <c r="Z3" s="1"/>
      <c r="AA3" s="1"/>
      <c r="AB3" s="1"/>
    </row>
    <row r="4" spans="1:28" ht="19.5" customHeight="1">
      <c r="A4" s="1"/>
      <c r="B4" s="1"/>
      <c r="C4" s="1"/>
      <c r="D4" s="1"/>
      <c r="E4" s="1"/>
      <c r="F4" s="1"/>
      <c r="G4" s="281" t="str">
        <f>+Y7</f>
        <v>April 12, 2010</v>
      </c>
      <c r="H4" s="282"/>
      <c r="I4" s="282"/>
      <c r="J4" s="282"/>
      <c r="K4" s="282"/>
      <c r="L4" s="282"/>
      <c r="M4" s="282"/>
      <c r="N4" s="282"/>
      <c r="O4" s="282"/>
      <c r="P4" s="282"/>
      <c r="Q4" s="282"/>
      <c r="R4" s="282"/>
      <c r="S4" s="282"/>
      <c r="T4" s="283"/>
      <c r="U4" s="1"/>
      <c r="V4" s="1"/>
      <c r="W4" s="1"/>
      <c r="X4" s="1"/>
      <c r="Y4" s="1"/>
      <c r="Z4" s="1"/>
      <c r="AA4" s="1"/>
      <c r="AB4" s="1"/>
    </row>
    <row r="5" spans="1:28" ht="39.75" customHeight="1" thickBot="1">
      <c r="A5" s="1"/>
      <c r="B5" s="1"/>
      <c r="C5" s="1"/>
      <c r="D5" s="1"/>
      <c r="E5" s="1"/>
      <c r="F5" s="1"/>
      <c r="G5" s="1"/>
      <c r="H5" s="1"/>
      <c r="I5" s="1"/>
      <c r="J5" s="1"/>
      <c r="K5" s="1"/>
      <c r="L5" s="1"/>
      <c r="M5" s="1"/>
      <c r="N5" s="1"/>
      <c r="O5" s="1"/>
      <c r="P5" s="1"/>
      <c r="Q5" s="1"/>
      <c r="R5" s="1"/>
      <c r="S5" s="1"/>
      <c r="T5" s="1"/>
      <c r="U5" s="1"/>
      <c r="V5" s="1"/>
      <c r="W5" s="1"/>
      <c r="X5" s="1"/>
      <c r="Y5" s="1"/>
      <c r="Z5" s="1"/>
      <c r="AA5" s="1"/>
      <c r="AB5" s="1"/>
    </row>
    <row r="6" spans="1:63" ht="15" customHeight="1" thickBot="1">
      <c r="A6" s="1"/>
      <c r="B6" s="293" t="s">
        <v>90</v>
      </c>
      <c r="C6" s="294"/>
      <c r="D6" s="294"/>
      <c r="E6" s="294"/>
      <c r="F6" s="294"/>
      <c r="G6" s="294"/>
      <c r="H6" s="294"/>
      <c r="I6" s="294"/>
      <c r="J6" s="294"/>
      <c r="K6" s="295"/>
      <c r="L6" s="1"/>
      <c r="M6" s="1"/>
      <c r="N6" s="293" t="s">
        <v>91</v>
      </c>
      <c r="O6" s="294"/>
      <c r="P6" s="294"/>
      <c r="Q6" s="294"/>
      <c r="R6" s="294"/>
      <c r="S6" s="294"/>
      <c r="T6" s="294"/>
      <c r="U6" s="294"/>
      <c r="V6" s="294"/>
      <c r="W6" s="294"/>
      <c r="X6" s="294"/>
      <c r="Y6" s="294"/>
      <c r="Z6" s="294"/>
      <c r="AA6" s="295"/>
      <c r="AB6" s="1"/>
      <c r="AG6" s="8" t="s">
        <v>176</v>
      </c>
      <c r="AH6" s="9" t="s">
        <v>177</v>
      </c>
      <c r="AI6" s="9" t="s">
        <v>178</v>
      </c>
      <c r="AJ6" s="9" t="s">
        <v>179</v>
      </c>
      <c r="AK6" s="9" t="s">
        <v>180</v>
      </c>
      <c r="AL6" s="9" t="s">
        <v>181</v>
      </c>
      <c r="AM6" s="9" t="s">
        <v>182</v>
      </c>
      <c r="AN6" s="9" t="s">
        <v>183</v>
      </c>
      <c r="AO6" s="9" t="s">
        <v>184</v>
      </c>
      <c r="AP6" s="9" t="s">
        <v>185</v>
      </c>
      <c r="AQ6" s="9" t="s">
        <v>186</v>
      </c>
      <c r="AR6" s="9" t="s">
        <v>187</v>
      </c>
      <c r="AS6" s="9"/>
      <c r="AT6" s="9"/>
      <c r="AU6" s="9"/>
      <c r="AV6" s="9"/>
      <c r="AW6" s="9"/>
      <c r="AX6" s="9"/>
      <c r="AY6" s="9"/>
      <c r="AZ6" s="9"/>
      <c r="BA6" s="9"/>
      <c r="BB6" s="9"/>
      <c r="BC6" s="9"/>
      <c r="BD6" s="9"/>
      <c r="BE6" s="9"/>
      <c r="BF6" s="9"/>
      <c r="BG6" s="9"/>
      <c r="BH6" s="9"/>
      <c r="BI6" s="9"/>
      <c r="BJ6" s="9"/>
      <c r="BK6" s="10"/>
    </row>
    <row r="7" spans="1:63" ht="12" customHeight="1" thickBot="1">
      <c r="A7" s="1"/>
      <c r="B7" s="267" t="s">
        <v>92</v>
      </c>
      <c r="C7" s="268"/>
      <c r="D7" s="268"/>
      <c r="E7" s="269"/>
      <c r="F7" s="358">
        <f>'INFORME Esp'!F7</f>
        <v>1010219360.6000001</v>
      </c>
      <c r="G7" s="359"/>
      <c r="H7" s="359"/>
      <c r="I7" s="359"/>
      <c r="J7" s="359"/>
      <c r="K7" s="360"/>
      <c r="L7" s="1"/>
      <c r="M7" s="1"/>
      <c r="N7" s="267" t="s">
        <v>93</v>
      </c>
      <c r="O7" s="268"/>
      <c r="P7" s="268"/>
      <c r="Q7" s="268"/>
      <c r="R7" s="268"/>
      <c r="S7" s="268"/>
      <c r="T7" s="268"/>
      <c r="U7" s="268"/>
      <c r="V7" s="268"/>
      <c r="W7" s="268"/>
      <c r="X7" s="269"/>
      <c r="Y7" s="152" t="str">
        <f>HLOOKUP(MONTH('INFORME Esp'!Y7),$AG$7:$AR$8,2,FALSE)&amp;" "&amp;DAY('INFORME Esp'!Y7)&amp;", "&amp;YEAR('INFORME Esp'!Y7)</f>
        <v>April 12, 2010</v>
      </c>
      <c r="Z7" s="153"/>
      <c r="AA7" s="154"/>
      <c r="AB7" s="1"/>
      <c r="AG7" s="11">
        <v>1</v>
      </c>
      <c r="AH7" s="12">
        <v>2</v>
      </c>
      <c r="AI7" s="12">
        <v>3</v>
      </c>
      <c r="AJ7" s="12">
        <v>4</v>
      </c>
      <c r="AK7" s="12">
        <v>5</v>
      </c>
      <c r="AL7" s="12">
        <v>6</v>
      </c>
      <c r="AM7" s="12">
        <v>7</v>
      </c>
      <c r="AN7" s="12">
        <v>8</v>
      </c>
      <c r="AO7" s="12">
        <v>9</v>
      </c>
      <c r="AP7" s="12">
        <v>10</v>
      </c>
      <c r="AQ7" s="12">
        <v>11</v>
      </c>
      <c r="AR7" s="12">
        <v>12</v>
      </c>
      <c r="AS7" s="12"/>
      <c r="AT7" s="12"/>
      <c r="AU7" s="12"/>
      <c r="AV7" s="12"/>
      <c r="AW7" s="12"/>
      <c r="AX7" s="12"/>
      <c r="AY7" s="12"/>
      <c r="AZ7" s="12"/>
      <c r="BA7" s="12"/>
      <c r="BB7" s="12"/>
      <c r="BC7" s="12"/>
      <c r="BD7" s="12"/>
      <c r="BE7" s="12"/>
      <c r="BF7" s="12"/>
      <c r="BG7" s="12"/>
      <c r="BH7" s="12"/>
      <c r="BI7" s="12"/>
      <c r="BJ7" s="12"/>
      <c r="BK7" s="13"/>
    </row>
    <row r="8" spans="1:63" ht="12" customHeight="1" thickBot="1">
      <c r="A8" s="1"/>
      <c r="B8" s="267" t="s">
        <v>94</v>
      </c>
      <c r="C8" s="268"/>
      <c r="D8" s="268"/>
      <c r="E8" s="269"/>
      <c r="F8" s="358">
        <f>'INFORME Esp'!F8</f>
        <v>145185308.79999995</v>
      </c>
      <c r="G8" s="359"/>
      <c r="H8" s="359"/>
      <c r="I8" s="359"/>
      <c r="J8" s="359"/>
      <c r="K8" s="360"/>
      <c r="L8" s="1"/>
      <c r="M8" s="1"/>
      <c r="N8" s="267" t="s">
        <v>95</v>
      </c>
      <c r="O8" s="268"/>
      <c r="P8" s="268"/>
      <c r="Q8" s="268"/>
      <c r="R8" s="268"/>
      <c r="S8" s="268"/>
      <c r="T8" s="268"/>
      <c r="U8" s="268"/>
      <c r="V8" s="268"/>
      <c r="W8" s="268"/>
      <c r="X8" s="269"/>
      <c r="Y8" s="152" t="str">
        <f>HLOOKUP(MONTH('INFORME Esp'!Y8),$AG$7:$AR$8,2,FALSE)&amp;" "&amp;DAY('INFORME Esp'!Y8)&amp;", "&amp;YEAR('INFORME Esp'!Y8)</f>
        <v>June 30, 2010</v>
      </c>
      <c r="Z8" s="153"/>
      <c r="AA8" s="154"/>
      <c r="AB8" s="1"/>
      <c r="AG8" s="11" t="s">
        <v>188</v>
      </c>
      <c r="AH8" s="12" t="s">
        <v>189</v>
      </c>
      <c r="AI8" s="12" t="s">
        <v>190</v>
      </c>
      <c r="AJ8" s="12" t="s">
        <v>191</v>
      </c>
      <c r="AK8" s="12" t="s">
        <v>192</v>
      </c>
      <c r="AL8" s="12" t="s">
        <v>193</v>
      </c>
      <c r="AM8" s="12" t="s">
        <v>194</v>
      </c>
      <c r="AN8" s="12" t="s">
        <v>195</v>
      </c>
      <c r="AO8" s="12" t="s">
        <v>196</v>
      </c>
      <c r="AP8" s="12" t="s">
        <v>197</v>
      </c>
      <c r="AQ8" s="12" t="s">
        <v>198</v>
      </c>
      <c r="AR8" s="12" t="s">
        <v>199</v>
      </c>
      <c r="AS8" s="12"/>
      <c r="AT8" s="12"/>
      <c r="AU8" s="12"/>
      <c r="AV8" s="12"/>
      <c r="AW8" s="12"/>
      <c r="AX8" s="12"/>
      <c r="AY8" s="12"/>
      <c r="AZ8" s="12"/>
      <c r="BA8" s="12"/>
      <c r="BB8" s="12"/>
      <c r="BC8" s="12"/>
      <c r="BD8" s="12"/>
      <c r="BE8" s="12"/>
      <c r="BF8" s="12"/>
      <c r="BG8" s="12"/>
      <c r="BH8" s="12"/>
      <c r="BI8" s="12"/>
      <c r="BJ8" s="12"/>
      <c r="BK8" s="13"/>
    </row>
    <row r="9" spans="1:63" ht="12" customHeight="1" thickBot="1">
      <c r="A9" s="1"/>
      <c r="B9" s="267" t="s">
        <v>96</v>
      </c>
      <c r="C9" s="268"/>
      <c r="D9" s="268"/>
      <c r="E9" s="269"/>
      <c r="F9" s="358">
        <f>'INFORME Esp'!F9</f>
        <v>865034051.8000002</v>
      </c>
      <c r="G9" s="359"/>
      <c r="H9" s="359"/>
      <c r="I9" s="359"/>
      <c r="J9" s="359"/>
      <c r="K9" s="360"/>
      <c r="L9" s="1"/>
      <c r="M9" s="1"/>
      <c r="N9" s="267" t="s">
        <v>97</v>
      </c>
      <c r="O9" s="268"/>
      <c r="P9" s="268"/>
      <c r="Q9" s="268"/>
      <c r="R9" s="268"/>
      <c r="S9" s="268"/>
      <c r="T9" s="268"/>
      <c r="U9" s="268"/>
      <c r="V9" s="268"/>
      <c r="W9" s="268"/>
      <c r="X9" s="269"/>
      <c r="Y9" s="152" t="str">
        <f>HLOOKUP(MONTH('INFORME Esp'!Y9),$AG$7:$AR$8,2,FALSE)&amp;" "&amp;DAY('INFORME Esp'!Y9)&amp;", "&amp;YEAR('INFORME Esp'!Y9)</f>
        <v>January 18, 2010</v>
      </c>
      <c r="Z9" s="153"/>
      <c r="AA9" s="154"/>
      <c r="AB9" s="1"/>
      <c r="AG9" s="11">
        <v>1</v>
      </c>
      <c r="AH9" s="12">
        <v>2</v>
      </c>
      <c r="AI9" s="12">
        <v>3</v>
      </c>
      <c r="AJ9" s="12">
        <v>4</v>
      </c>
      <c r="AK9" s="12">
        <v>5</v>
      </c>
      <c r="AL9" s="12">
        <v>6</v>
      </c>
      <c r="AM9" s="12">
        <v>7</v>
      </c>
      <c r="AN9" s="12">
        <v>8</v>
      </c>
      <c r="AO9" s="12">
        <v>9</v>
      </c>
      <c r="AP9" s="12">
        <v>10</v>
      </c>
      <c r="AQ9" s="12">
        <v>11</v>
      </c>
      <c r="AR9" s="12">
        <v>12</v>
      </c>
      <c r="AS9" s="12">
        <v>13</v>
      </c>
      <c r="AT9" s="12">
        <v>14</v>
      </c>
      <c r="AU9" s="12">
        <v>15</v>
      </c>
      <c r="AV9" s="12">
        <v>16</v>
      </c>
      <c r="AW9" s="12">
        <v>17</v>
      </c>
      <c r="AX9" s="12">
        <v>18</v>
      </c>
      <c r="AY9" s="12">
        <v>19</v>
      </c>
      <c r="AZ9" s="12">
        <v>20</v>
      </c>
      <c r="BA9" s="12">
        <v>21</v>
      </c>
      <c r="BB9" s="12">
        <v>22</v>
      </c>
      <c r="BC9" s="12">
        <v>23</v>
      </c>
      <c r="BD9" s="12">
        <v>24</v>
      </c>
      <c r="BE9" s="12">
        <v>25</v>
      </c>
      <c r="BF9" s="12">
        <v>26</v>
      </c>
      <c r="BG9" s="12">
        <v>27</v>
      </c>
      <c r="BH9" s="12">
        <v>28</v>
      </c>
      <c r="BI9" s="12">
        <v>29</v>
      </c>
      <c r="BJ9" s="12">
        <v>30</v>
      </c>
      <c r="BK9" s="13">
        <v>31</v>
      </c>
    </row>
    <row r="10" spans="1:63" ht="12" customHeight="1" thickBot="1">
      <c r="A10" s="1"/>
      <c r="B10" s="267" t="s">
        <v>98</v>
      </c>
      <c r="C10" s="268"/>
      <c r="D10" s="268"/>
      <c r="E10" s="269"/>
      <c r="F10" s="363">
        <f>'INFORME Esp'!F10</f>
        <v>0.4325170259000001</v>
      </c>
      <c r="G10" s="364"/>
      <c r="H10" s="364"/>
      <c r="I10" s="364"/>
      <c r="J10" s="364"/>
      <c r="K10" s="365"/>
      <c r="L10" s="1"/>
      <c r="M10" s="1"/>
      <c r="N10" s="267" t="s">
        <v>99</v>
      </c>
      <c r="O10" s="268"/>
      <c r="P10" s="268"/>
      <c r="Q10" s="268"/>
      <c r="R10" s="268"/>
      <c r="S10" s="268"/>
      <c r="T10" s="268"/>
      <c r="U10" s="268"/>
      <c r="V10" s="268"/>
      <c r="W10" s="268"/>
      <c r="X10" s="269"/>
      <c r="Y10" s="152">
        <v>91</v>
      </c>
      <c r="Z10" s="153"/>
      <c r="AA10" s="154"/>
      <c r="AB10" s="1"/>
      <c r="AG10" s="14" t="s">
        <v>200</v>
      </c>
      <c r="AH10" s="15" t="s">
        <v>201</v>
      </c>
      <c r="AI10" s="15" t="s">
        <v>202</v>
      </c>
      <c r="AJ10" s="15" t="s">
        <v>202</v>
      </c>
      <c r="AK10" s="15" t="s">
        <v>202</v>
      </c>
      <c r="AL10" s="15" t="s">
        <v>202</v>
      </c>
      <c r="AM10" s="15" t="s">
        <v>202</v>
      </c>
      <c r="AN10" s="15" t="s">
        <v>202</v>
      </c>
      <c r="AO10" s="15" t="s">
        <v>202</v>
      </c>
      <c r="AP10" s="15" t="s">
        <v>202</v>
      </c>
      <c r="AQ10" s="15" t="s">
        <v>202</v>
      </c>
      <c r="AR10" s="15" t="s">
        <v>202</v>
      </c>
      <c r="AS10" s="15" t="s">
        <v>202</v>
      </c>
      <c r="AT10" s="15" t="s">
        <v>202</v>
      </c>
      <c r="AU10" s="15" t="s">
        <v>202</v>
      </c>
      <c r="AV10" s="15" t="s">
        <v>202</v>
      </c>
      <c r="AW10" s="15" t="s">
        <v>202</v>
      </c>
      <c r="AX10" s="15" t="s">
        <v>202</v>
      </c>
      <c r="AY10" s="15" t="s">
        <v>202</v>
      </c>
      <c r="AZ10" s="15" t="s">
        <v>202</v>
      </c>
      <c r="BA10" s="15" t="s">
        <v>202</v>
      </c>
      <c r="BB10" s="15" t="s">
        <v>202</v>
      </c>
      <c r="BC10" s="15" t="s">
        <v>202</v>
      </c>
      <c r="BD10" s="15" t="s">
        <v>202</v>
      </c>
      <c r="BE10" s="15" t="s">
        <v>202</v>
      </c>
      <c r="BF10" s="15" t="s">
        <v>202</v>
      </c>
      <c r="BG10" s="15" t="s">
        <v>202</v>
      </c>
      <c r="BH10" s="15" t="s">
        <v>202</v>
      </c>
      <c r="BI10" s="15" t="s">
        <v>202</v>
      </c>
      <c r="BJ10" s="15" t="s">
        <v>202</v>
      </c>
      <c r="BK10" s="16" t="s">
        <v>203</v>
      </c>
    </row>
    <row r="11" spans="1:28" ht="12" customHeight="1" thickBot="1">
      <c r="A11" s="1"/>
      <c r="B11" s="267" t="s">
        <v>100</v>
      </c>
      <c r="C11" s="268"/>
      <c r="D11" s="268"/>
      <c r="E11" s="269"/>
      <c r="F11" s="358">
        <f>'INFORME Esp'!F11</f>
        <v>0</v>
      </c>
      <c r="G11" s="359"/>
      <c r="H11" s="359"/>
      <c r="I11" s="359"/>
      <c r="J11" s="359"/>
      <c r="K11" s="360"/>
      <c r="L11" s="1"/>
      <c r="M11" s="1"/>
      <c r="N11" s="267" t="s">
        <v>101</v>
      </c>
      <c r="O11" s="268"/>
      <c r="P11" s="268"/>
      <c r="Q11" s="268"/>
      <c r="R11" s="268"/>
      <c r="S11" s="268"/>
      <c r="T11" s="268"/>
      <c r="U11" s="268"/>
      <c r="V11" s="268"/>
      <c r="W11" s="268"/>
      <c r="X11" s="269"/>
      <c r="Y11" s="393" t="e">
        <f>'INFORME Esp'!Y11</f>
        <v>#N/A</v>
      </c>
      <c r="Z11" s="394"/>
      <c r="AA11" s="395"/>
      <c r="AB11" s="1"/>
    </row>
    <row r="12" spans="1:28" ht="12" customHeight="1" thickBot="1">
      <c r="A12" s="1"/>
      <c r="B12" s="1"/>
      <c r="C12" s="1"/>
      <c r="D12" s="1"/>
      <c r="E12" s="1"/>
      <c r="F12" s="1"/>
      <c r="G12" s="1"/>
      <c r="H12" s="1"/>
      <c r="I12" s="1"/>
      <c r="J12" s="1"/>
      <c r="K12" s="1"/>
      <c r="L12" s="1"/>
      <c r="M12" s="1"/>
      <c r="N12" s="267" t="s">
        <v>102</v>
      </c>
      <c r="O12" s="268"/>
      <c r="P12" s="268"/>
      <c r="Q12" s="268"/>
      <c r="R12" s="268"/>
      <c r="S12" s="268"/>
      <c r="T12" s="268"/>
      <c r="U12" s="268"/>
      <c r="V12" s="268"/>
      <c r="W12" s="268"/>
      <c r="X12" s="269"/>
      <c r="Y12" s="152" t="str">
        <f>HLOOKUP(MONTH('INFORME Esp'!Y12),$AG$7:$AR$8,2,FALSE)&amp;" "&amp;DAY('INFORME Esp'!Y12)&amp;", "&amp;YEAR('INFORME Esp'!Y12)</f>
        <v>July 19, 2010</v>
      </c>
      <c r="Z12" s="153"/>
      <c r="AA12" s="154"/>
      <c r="AB12" s="1"/>
    </row>
    <row r="13" spans="1:28" ht="22.5" customHeight="1" thickBo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row>
    <row r="14" spans="1:28" ht="15" customHeight="1" thickBot="1">
      <c r="A14" s="1"/>
      <c r="B14" s="293" t="s">
        <v>103</v>
      </c>
      <c r="C14" s="294"/>
      <c r="D14" s="294"/>
      <c r="E14" s="294"/>
      <c r="F14" s="294"/>
      <c r="G14" s="294"/>
      <c r="H14" s="294"/>
      <c r="I14" s="294"/>
      <c r="J14" s="294"/>
      <c r="K14" s="295"/>
      <c r="L14" s="1"/>
      <c r="M14" s="1"/>
      <c r="N14" s="293" t="s">
        <v>104</v>
      </c>
      <c r="O14" s="294"/>
      <c r="P14" s="294"/>
      <c r="Q14" s="294"/>
      <c r="R14" s="294"/>
      <c r="S14" s="294"/>
      <c r="T14" s="294"/>
      <c r="U14" s="294"/>
      <c r="V14" s="294"/>
      <c r="W14" s="294"/>
      <c r="X14" s="294"/>
      <c r="Y14" s="294"/>
      <c r="Z14" s="294"/>
      <c r="AA14" s="295"/>
      <c r="AB14" s="1"/>
    </row>
    <row r="15" spans="1:28" ht="12" customHeight="1" thickBot="1">
      <c r="A15" s="1"/>
      <c r="B15" s="267" t="s">
        <v>223</v>
      </c>
      <c r="C15" s="268"/>
      <c r="D15" s="268"/>
      <c r="E15" s="269"/>
      <c r="F15" s="358">
        <f>'INFORME Esp'!F15</f>
        <v>2455909.4</v>
      </c>
      <c r="G15" s="359"/>
      <c r="H15" s="359"/>
      <c r="I15" s="359"/>
      <c r="J15" s="359"/>
      <c r="K15" s="360"/>
      <c r="L15" s="1"/>
      <c r="M15" s="1"/>
      <c r="N15" s="390" t="s">
        <v>16</v>
      </c>
      <c r="O15" s="391"/>
      <c r="P15" s="391"/>
      <c r="Q15" s="391"/>
      <c r="R15" s="391"/>
      <c r="S15" s="391"/>
      <c r="T15" s="391"/>
      <c r="U15" s="392"/>
      <c r="V15" s="287" t="s">
        <v>105</v>
      </c>
      <c r="W15" s="288"/>
      <c r="X15" s="289"/>
      <c r="Y15" s="387" t="str">
        <f>+Y8</f>
        <v>June 30, 2010</v>
      </c>
      <c r="Z15" s="388"/>
      <c r="AA15" s="389"/>
      <c r="AB15" s="1"/>
    </row>
    <row r="16" spans="1:29" ht="12" customHeight="1" thickBot="1">
      <c r="A16" s="1"/>
      <c r="B16" s="267" t="s">
        <v>106</v>
      </c>
      <c r="C16" s="268"/>
      <c r="D16" s="268"/>
      <c r="E16" s="269"/>
      <c r="F16" s="358">
        <f>'INFORME Esp'!F16</f>
        <v>343503.6</v>
      </c>
      <c r="G16" s="359"/>
      <c r="H16" s="359"/>
      <c r="I16" s="359"/>
      <c r="J16" s="359"/>
      <c r="K16" s="360"/>
      <c r="L16" s="1"/>
      <c r="M16" s="1"/>
      <c r="N16" s="383" t="s">
        <v>224</v>
      </c>
      <c r="O16" s="384"/>
      <c r="P16" s="384"/>
      <c r="Q16" s="384"/>
      <c r="R16" s="384"/>
      <c r="S16" s="384"/>
      <c r="T16" s="384"/>
      <c r="U16" s="385"/>
      <c r="V16" s="381">
        <f>'INFORME Esp'!U16</f>
        <v>2.28</v>
      </c>
      <c r="W16" s="382"/>
      <c r="X16" s="386"/>
      <c r="Y16" s="381">
        <f>'INFORME Esp'!Y16</f>
        <v>2.6724270406443194</v>
      </c>
      <c r="Z16" s="382"/>
      <c r="AA16" s="4"/>
      <c r="AB16" s="2"/>
      <c r="AC16" s="3"/>
    </row>
    <row r="17" spans="1:29" ht="12" customHeight="1" thickBot="1">
      <c r="A17" s="1"/>
      <c r="B17" s="267" t="s">
        <v>107</v>
      </c>
      <c r="C17" s="268"/>
      <c r="D17" s="268"/>
      <c r="E17" s="269"/>
      <c r="F17" s="358">
        <f>'INFORME Esp'!F17</f>
        <v>285438</v>
      </c>
      <c r="G17" s="359"/>
      <c r="H17" s="359"/>
      <c r="I17" s="359"/>
      <c r="J17" s="359"/>
      <c r="K17" s="360"/>
      <c r="L17" s="1"/>
      <c r="M17" s="1"/>
      <c r="N17" s="383" t="s">
        <v>108</v>
      </c>
      <c r="O17" s="384"/>
      <c r="P17" s="384"/>
      <c r="Q17" s="384"/>
      <c r="R17" s="384"/>
      <c r="S17" s="384"/>
      <c r="T17" s="384"/>
      <c r="U17" s="385"/>
      <c r="V17" s="381">
        <f>'INFORME Esp'!U17</f>
        <v>3.98</v>
      </c>
      <c r="W17" s="382"/>
      <c r="X17" s="386"/>
      <c r="Y17" s="381">
        <f>'INFORME Esp'!Y17</f>
        <v>2.8925589270616006</v>
      </c>
      <c r="Z17" s="382"/>
      <c r="AA17" s="4"/>
      <c r="AB17" s="2"/>
      <c r="AC17" s="3"/>
    </row>
    <row r="18" spans="1:29" ht="12" customHeight="1" thickBot="1">
      <c r="A18" s="1"/>
      <c r="B18" s="267" t="s">
        <v>110</v>
      </c>
      <c r="C18" s="268"/>
      <c r="D18" s="268"/>
      <c r="E18" s="269"/>
      <c r="F18" s="358">
        <f>'INFORME Esp'!F18</f>
        <v>0</v>
      </c>
      <c r="G18" s="359"/>
      <c r="H18" s="359"/>
      <c r="I18" s="359"/>
      <c r="J18" s="359"/>
      <c r="K18" s="360"/>
      <c r="L18" s="1"/>
      <c r="M18" s="1"/>
      <c r="N18" s="383" t="s">
        <v>109</v>
      </c>
      <c r="O18" s="384"/>
      <c r="P18" s="384"/>
      <c r="Q18" s="384"/>
      <c r="R18" s="384"/>
      <c r="S18" s="384"/>
      <c r="T18" s="384"/>
      <c r="U18" s="385"/>
      <c r="V18" s="381">
        <f>'INFORME Esp'!U18</f>
        <v>3.98</v>
      </c>
      <c r="W18" s="382"/>
      <c r="X18" s="386"/>
      <c r="Y18" s="381">
        <f>'INFORME Esp'!Y18</f>
        <v>2.8925589270616006</v>
      </c>
      <c r="Z18" s="382"/>
      <c r="AA18" s="5"/>
      <c r="AB18" s="2"/>
      <c r="AC18" s="3"/>
    </row>
    <row r="19" spans="1:29" ht="12" customHeight="1">
      <c r="A19" s="1"/>
      <c r="B19" s="19"/>
      <c r="C19" s="19"/>
      <c r="D19" s="19"/>
      <c r="E19" s="19"/>
      <c r="F19" s="35"/>
      <c r="G19" s="36"/>
      <c r="H19" s="36"/>
      <c r="I19" s="36"/>
      <c r="J19" s="36"/>
      <c r="K19" s="36"/>
      <c r="L19" s="1"/>
      <c r="M19" s="1"/>
      <c r="N19" s="37"/>
      <c r="O19" s="37"/>
      <c r="P19" s="37"/>
      <c r="Q19" s="37"/>
      <c r="R19" s="37"/>
      <c r="S19" s="37"/>
      <c r="T19" s="37"/>
      <c r="U19" s="37"/>
      <c r="V19" s="38"/>
      <c r="W19" s="37"/>
      <c r="X19" s="37"/>
      <c r="Y19" s="38"/>
      <c r="Z19" s="37"/>
      <c r="AA19" s="4"/>
      <c r="AB19" s="4"/>
      <c r="AC19" s="3"/>
    </row>
    <row r="20" spans="1:28" ht="30" customHeight="1" thickBo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28" ht="30" customHeight="1" thickBot="1">
      <c r="A21" s="1"/>
      <c r="B21" s="275" t="s">
        <v>267</v>
      </c>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7"/>
      <c r="AB21" s="1"/>
    </row>
    <row r="22" spans="1:28" ht="19.5" customHeight="1">
      <c r="A22" s="1"/>
      <c r="B22" s="1"/>
      <c r="C22" s="1"/>
      <c r="D22" s="278" t="s">
        <v>111</v>
      </c>
      <c r="E22" s="279"/>
      <c r="F22" s="279"/>
      <c r="G22" s="279"/>
      <c r="H22" s="279"/>
      <c r="I22" s="279"/>
      <c r="J22" s="279"/>
      <c r="K22" s="279"/>
      <c r="L22" s="279"/>
      <c r="M22" s="279"/>
      <c r="N22" s="279"/>
      <c r="O22" s="279"/>
      <c r="P22" s="279"/>
      <c r="Q22" s="279"/>
      <c r="R22" s="279"/>
      <c r="S22" s="279"/>
      <c r="T22" s="279"/>
      <c r="U22" s="279"/>
      <c r="V22" s="279"/>
      <c r="W22" s="280"/>
      <c r="X22" s="1"/>
      <c r="Y22" s="1"/>
      <c r="Z22" s="1"/>
      <c r="AA22" s="1"/>
      <c r="AB22" s="1"/>
    </row>
    <row r="23" spans="1:28" ht="19.5" customHeight="1">
      <c r="A23" s="1"/>
      <c r="B23" s="1"/>
      <c r="C23" s="1"/>
      <c r="D23" s="1"/>
      <c r="E23" s="1"/>
      <c r="F23" s="1"/>
      <c r="G23" s="281" t="str">
        <f>+G4</f>
        <v>April 12, 2010</v>
      </c>
      <c r="H23" s="282"/>
      <c r="I23" s="282"/>
      <c r="J23" s="282"/>
      <c r="K23" s="282"/>
      <c r="L23" s="282"/>
      <c r="M23" s="282"/>
      <c r="N23" s="282"/>
      <c r="O23" s="282"/>
      <c r="P23" s="282"/>
      <c r="Q23" s="282"/>
      <c r="R23" s="282"/>
      <c r="S23" s="282"/>
      <c r="T23" s="283"/>
      <c r="U23" s="1"/>
      <c r="V23" s="1"/>
      <c r="W23" s="1"/>
      <c r="X23" s="1"/>
      <c r="Y23" s="1"/>
      <c r="Z23" s="1"/>
      <c r="AA23" s="1"/>
      <c r="AB23" s="1"/>
    </row>
    <row r="24" spans="1:28" ht="39.75" customHeight="1" thickBo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row>
    <row r="25" spans="1:28" ht="15" customHeight="1" thickBot="1">
      <c r="A25" s="1"/>
      <c r="B25" s="203" t="s">
        <v>112</v>
      </c>
      <c r="C25" s="361"/>
      <c r="D25" s="361"/>
      <c r="E25" s="361"/>
      <c r="F25" s="361"/>
      <c r="G25" s="361"/>
      <c r="H25" s="361"/>
      <c r="I25" s="361"/>
      <c r="J25" s="361"/>
      <c r="K25" s="361"/>
      <c r="L25" s="249" t="s">
        <v>313</v>
      </c>
      <c r="M25" s="250"/>
      <c r="N25" s="250"/>
      <c r="O25" s="251"/>
      <c r="P25" s="1"/>
      <c r="Q25" s="1"/>
      <c r="R25" s="1"/>
      <c r="S25" s="1"/>
      <c r="T25" s="1"/>
      <c r="U25" s="1"/>
      <c r="V25" s="1"/>
      <c r="W25" s="1"/>
      <c r="X25" s="1"/>
      <c r="Y25" s="1"/>
      <c r="Z25" s="1"/>
      <c r="AA25" s="1"/>
      <c r="AB25" s="1"/>
    </row>
    <row r="26" spans="1:28" ht="12" customHeight="1" thickBot="1">
      <c r="A26" s="1"/>
      <c r="B26" s="267" t="s">
        <v>92</v>
      </c>
      <c r="C26" s="268"/>
      <c r="D26" s="268"/>
      <c r="E26" s="269"/>
      <c r="F26" s="369">
        <f>'INFORME Esp'!F26</f>
        <v>1155404747.7699997</v>
      </c>
      <c r="G26" s="370"/>
      <c r="H26" s="370"/>
      <c r="I26" s="370"/>
      <c r="J26" s="370"/>
      <c r="K26" s="370"/>
      <c r="L26" s="252">
        <f>'INFORME Esp'!L26:P26</f>
        <v>590954375.19</v>
      </c>
      <c r="M26" s="253"/>
      <c r="N26" s="253"/>
      <c r="O26" s="254"/>
      <c r="P26" s="1"/>
      <c r="Q26" s="1"/>
      <c r="R26" s="1"/>
      <c r="S26" s="1"/>
      <c r="T26" s="1"/>
      <c r="U26" s="1"/>
      <c r="V26" s="1"/>
      <c r="W26" s="1"/>
      <c r="X26" s="1"/>
      <c r="Y26" s="1"/>
      <c r="Z26" s="1"/>
      <c r="AA26" s="1"/>
      <c r="AB26" s="1"/>
    </row>
    <row r="27" spans="1:28" ht="12" customHeight="1" thickBot="1">
      <c r="A27" s="1"/>
      <c r="B27" s="267" t="s">
        <v>94</v>
      </c>
      <c r="C27" s="268"/>
      <c r="D27" s="268"/>
      <c r="E27" s="269"/>
      <c r="F27" s="369">
        <f>'INFORME Esp'!F27</f>
        <v>145185464.99999976</v>
      </c>
      <c r="G27" s="370"/>
      <c r="H27" s="370"/>
      <c r="I27" s="370"/>
      <c r="J27" s="370"/>
      <c r="K27" s="371"/>
      <c r="L27" s="252">
        <f>'INFORME Esp'!L27:P27</f>
        <v>44151296.31000006</v>
      </c>
      <c r="M27" s="253"/>
      <c r="N27" s="253"/>
      <c r="O27" s="254"/>
      <c r="P27" s="1"/>
      <c r="Q27" s="1"/>
      <c r="R27" s="1"/>
      <c r="S27" s="1"/>
      <c r="T27" s="1"/>
      <c r="U27" s="1"/>
      <c r="V27" s="1"/>
      <c r="W27" s="1"/>
      <c r="X27" s="1"/>
      <c r="Y27" s="1"/>
      <c r="Z27" s="1"/>
      <c r="AA27" s="1"/>
      <c r="AB27" s="1"/>
    </row>
    <row r="28" spans="1:28" ht="12" customHeight="1" thickBot="1">
      <c r="A28" s="1"/>
      <c r="B28" s="267" t="s">
        <v>113</v>
      </c>
      <c r="C28" s="268"/>
      <c r="D28" s="268"/>
      <c r="E28" s="269"/>
      <c r="F28" s="369">
        <f>'INFORME Esp'!F28</f>
        <v>1010219282.77</v>
      </c>
      <c r="G28" s="370"/>
      <c r="H28" s="370"/>
      <c r="I28" s="370"/>
      <c r="J28" s="370"/>
      <c r="K28" s="371"/>
      <c r="L28" s="252">
        <f>'INFORME Esp'!L28:P28</f>
        <v>546803078.88</v>
      </c>
      <c r="M28" s="253"/>
      <c r="N28" s="253"/>
      <c r="O28" s="254"/>
      <c r="P28" s="1"/>
      <c r="Q28" s="1"/>
      <c r="R28" s="1"/>
      <c r="S28" s="1"/>
      <c r="T28" s="1"/>
      <c r="U28" s="1"/>
      <c r="V28" s="1"/>
      <c r="W28" s="1"/>
      <c r="X28" s="1"/>
      <c r="Y28" s="1"/>
      <c r="Z28" s="1"/>
      <c r="AA28" s="1"/>
      <c r="AB28" s="1"/>
    </row>
    <row r="29" spans="1:28" ht="12" customHeight="1" thickBot="1">
      <c r="A29" s="1"/>
      <c r="B29" s="267" t="s">
        <v>114</v>
      </c>
      <c r="C29" s="268"/>
      <c r="D29" s="268"/>
      <c r="E29" s="269"/>
      <c r="F29" s="372">
        <f>'INFORME Esp'!F29</f>
        <v>5622</v>
      </c>
      <c r="G29" s="373"/>
      <c r="H29" s="373"/>
      <c r="I29" s="373"/>
      <c r="J29" s="373"/>
      <c r="K29" s="374"/>
      <c r="L29" s="246">
        <f>'INFORME Esp'!L29:P29</f>
        <v>679</v>
      </c>
      <c r="M29" s="247"/>
      <c r="N29" s="247"/>
      <c r="O29" s="248"/>
      <c r="P29" s="1"/>
      <c r="Q29" s="1"/>
      <c r="R29" s="1"/>
      <c r="S29" s="1"/>
      <c r="T29" s="1"/>
      <c r="U29" s="1"/>
      <c r="V29" s="1"/>
      <c r="W29" s="1"/>
      <c r="X29" s="1"/>
      <c r="Y29" s="1"/>
      <c r="Z29" s="1"/>
      <c r="AA29" s="1"/>
      <c r="AB29" s="1"/>
    </row>
    <row r="30" spans="1:28" ht="12" customHeight="1" thickBot="1">
      <c r="A30" s="1"/>
      <c r="B30" s="267" t="s">
        <v>24</v>
      </c>
      <c r="C30" s="268"/>
      <c r="D30" s="268"/>
      <c r="E30" s="269"/>
      <c r="F30" s="378" t="str">
        <f>'INFORME Esp'!F30</f>
        <v>-</v>
      </c>
      <c r="G30" s="379"/>
      <c r="H30" s="379"/>
      <c r="I30" s="379"/>
      <c r="J30" s="379"/>
      <c r="K30" s="380"/>
      <c r="L30" s="127">
        <f>'INFORME Esp'!L30:P30</f>
        <v>0.7767</v>
      </c>
      <c r="M30" s="128"/>
      <c r="N30" s="128"/>
      <c r="O30" s="129"/>
      <c r="P30" s="1"/>
      <c r="Q30" s="1"/>
      <c r="R30" s="1"/>
      <c r="S30" s="1"/>
      <c r="T30" s="1"/>
      <c r="U30" s="1"/>
      <c r="V30" s="1"/>
      <c r="W30" s="1"/>
      <c r="X30" s="1"/>
      <c r="Y30" s="1"/>
      <c r="Z30" s="1"/>
      <c r="AA30" s="1"/>
      <c r="AB30" s="1"/>
    </row>
    <row r="31" spans="1:28" ht="21.75" customHeight="1" thickBo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row>
    <row r="32" spans="1:28" ht="15" customHeight="1" thickBot="1">
      <c r="A32" s="1"/>
      <c r="B32" s="203" t="s">
        <v>115</v>
      </c>
      <c r="C32" s="361"/>
      <c r="D32" s="361"/>
      <c r="E32" s="361"/>
      <c r="F32" s="361"/>
      <c r="G32" s="361"/>
      <c r="H32" s="361"/>
      <c r="I32" s="361"/>
      <c r="J32" s="361"/>
      <c r="K32" s="362"/>
      <c r="L32" s="1"/>
      <c r="M32" s="1"/>
      <c r="N32" s="1"/>
      <c r="O32" s="1"/>
      <c r="P32" s="1"/>
      <c r="Q32" s="1"/>
      <c r="R32" s="1"/>
      <c r="S32" s="1"/>
      <c r="T32" s="1"/>
      <c r="U32" s="1"/>
      <c r="V32" s="1"/>
      <c r="W32" s="1"/>
      <c r="X32" s="1"/>
      <c r="Y32" s="1"/>
      <c r="Z32" s="1"/>
      <c r="AA32" s="1"/>
      <c r="AB32" s="1"/>
    </row>
    <row r="33" spans="1:28" ht="12" customHeight="1" thickBot="1">
      <c r="A33" s="1"/>
      <c r="B33" s="267" t="s">
        <v>116</v>
      </c>
      <c r="C33" s="268"/>
      <c r="D33" s="268"/>
      <c r="E33" s="269"/>
      <c r="F33" s="369">
        <f>'INFORME Esp'!F33</f>
        <v>6946264.909999999</v>
      </c>
      <c r="G33" s="370"/>
      <c r="H33" s="370"/>
      <c r="I33" s="370"/>
      <c r="J33" s="370"/>
      <c r="K33" s="371"/>
      <c r="L33" s="1"/>
      <c r="M33" s="1"/>
      <c r="N33" s="1"/>
      <c r="O33" s="1"/>
      <c r="P33" s="1"/>
      <c r="Q33" s="1"/>
      <c r="R33" s="1"/>
      <c r="S33" s="1"/>
      <c r="T33" s="1"/>
      <c r="U33" s="1"/>
      <c r="V33" s="1"/>
      <c r="W33" s="1"/>
      <c r="X33" s="1"/>
      <c r="Y33" s="1"/>
      <c r="Z33" s="1"/>
      <c r="AA33" s="1"/>
      <c r="AB33" s="1"/>
    </row>
    <row r="34" spans="1:28" ht="12" customHeight="1" thickBot="1">
      <c r="A34" s="1"/>
      <c r="B34" s="267" t="s">
        <v>117</v>
      </c>
      <c r="C34" s="268"/>
      <c r="D34" s="268"/>
      <c r="E34" s="269"/>
      <c r="F34" s="369">
        <f>'INFORME Esp'!F34</f>
        <v>3168858.97</v>
      </c>
      <c r="G34" s="370"/>
      <c r="H34" s="370"/>
      <c r="I34" s="370"/>
      <c r="J34" s="370"/>
      <c r="K34" s="371"/>
      <c r="L34" s="1"/>
      <c r="M34" s="1"/>
      <c r="N34" s="1"/>
      <c r="O34" s="1"/>
      <c r="P34" s="1"/>
      <c r="Q34" s="1"/>
      <c r="R34" s="1"/>
      <c r="S34" s="1"/>
      <c r="T34" s="1"/>
      <c r="U34" s="1"/>
      <c r="V34" s="1"/>
      <c r="W34" s="1"/>
      <c r="X34" s="1"/>
      <c r="Y34" s="1"/>
      <c r="Z34" s="1"/>
      <c r="AA34" s="1"/>
      <c r="AB34" s="1"/>
    </row>
    <row r="35" spans="1:28" ht="22.5" customHeight="1" thickBo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row>
    <row r="36" spans="1:28" ht="15" customHeight="1" thickBot="1">
      <c r="A36" s="1"/>
      <c r="B36" s="211" t="s">
        <v>118</v>
      </c>
      <c r="C36" s="212"/>
      <c r="D36" s="212"/>
      <c r="E36" s="212"/>
      <c r="F36" s="212"/>
      <c r="G36" s="212"/>
      <c r="H36" s="212"/>
      <c r="I36" s="212"/>
      <c r="J36" s="212"/>
      <c r="K36" s="212"/>
      <c r="L36" s="212"/>
      <c r="M36" s="212"/>
      <c r="N36" s="212"/>
      <c r="O36" s="212"/>
      <c r="P36" s="212"/>
      <c r="Q36" s="212"/>
      <c r="R36" s="212"/>
      <c r="S36" s="212"/>
      <c r="T36" s="212"/>
      <c r="U36" s="212"/>
      <c r="V36" s="212"/>
      <c r="W36" s="212"/>
      <c r="X36" s="213"/>
      <c r="Y36" s="1"/>
      <c r="Z36" s="1"/>
      <c r="AA36" s="1"/>
      <c r="AB36" s="1"/>
    </row>
    <row r="37" spans="1:28" ht="20.25" customHeight="1" thickBot="1">
      <c r="A37" s="1"/>
      <c r="B37" s="299" t="s">
        <v>16</v>
      </c>
      <c r="C37" s="300"/>
      <c r="D37" s="301"/>
      <c r="E37" s="375" t="s">
        <v>119</v>
      </c>
      <c r="F37" s="376"/>
      <c r="G37" s="376"/>
      <c r="H37" s="377"/>
      <c r="I37" s="375" t="s">
        <v>120</v>
      </c>
      <c r="J37" s="377"/>
      <c r="K37" s="375" t="s">
        <v>121</v>
      </c>
      <c r="L37" s="376"/>
      <c r="M37" s="376"/>
      <c r="N37" s="377"/>
      <c r="O37" s="375" t="s">
        <v>122</v>
      </c>
      <c r="P37" s="376"/>
      <c r="Q37" s="376"/>
      <c r="R37" s="377"/>
      <c r="S37" s="375" t="s">
        <v>123</v>
      </c>
      <c r="T37" s="376"/>
      <c r="U37" s="376"/>
      <c r="V37" s="377"/>
      <c r="W37" s="375" t="s">
        <v>124</v>
      </c>
      <c r="X37" s="377"/>
      <c r="Y37" s="1"/>
      <c r="Z37" s="1"/>
      <c r="AA37" s="1"/>
      <c r="AB37" s="1"/>
    </row>
    <row r="38" spans="1:28" ht="12" customHeight="1" thickBot="1">
      <c r="A38" s="1"/>
      <c r="B38" s="267" t="s">
        <v>125</v>
      </c>
      <c r="C38" s="268"/>
      <c r="D38" s="269"/>
      <c r="E38" s="369">
        <f>'INFORME Esp'!E38</f>
        <v>4023039.41</v>
      </c>
      <c r="F38" s="370"/>
      <c r="G38" s="370"/>
      <c r="H38" s="371"/>
      <c r="I38" s="369">
        <f>'INFORME Esp'!I38</f>
        <v>1527714.14</v>
      </c>
      <c r="J38" s="371"/>
      <c r="K38" s="369">
        <f>'INFORME Esp'!K38</f>
        <v>757658.14</v>
      </c>
      <c r="L38" s="370"/>
      <c r="M38" s="370"/>
      <c r="N38" s="371"/>
      <c r="O38" s="369">
        <f>'INFORME Esp'!O38</f>
        <v>723086.46</v>
      </c>
      <c r="P38" s="370"/>
      <c r="Q38" s="370"/>
      <c r="R38" s="371"/>
      <c r="S38" s="369">
        <f>'INFORME Esp'!R38</f>
        <v>1078997.89</v>
      </c>
      <c r="T38" s="370"/>
      <c r="U38" s="370"/>
      <c r="V38" s="371"/>
      <c r="W38" s="369">
        <f>'INFORME Esp'!V38</f>
        <v>994948.37</v>
      </c>
      <c r="X38" s="371"/>
      <c r="Y38" s="1"/>
      <c r="Z38" s="1"/>
      <c r="AA38" s="1"/>
      <c r="AB38" s="1"/>
    </row>
    <row r="39" spans="1:28" ht="12" customHeight="1" thickBot="1">
      <c r="A39" s="1"/>
      <c r="B39" s="267" t="s">
        <v>126</v>
      </c>
      <c r="C39" s="268"/>
      <c r="D39" s="269"/>
      <c r="E39" s="369">
        <f>'INFORME Esp'!E39</f>
        <v>188559.97</v>
      </c>
      <c r="F39" s="370"/>
      <c r="G39" s="370"/>
      <c r="H39" s="371"/>
      <c r="I39" s="369">
        <f>'INFORME Esp'!I39</f>
        <v>208385.11</v>
      </c>
      <c r="J39" s="371"/>
      <c r="K39" s="369">
        <f>'INFORME Esp'!K39</f>
        <v>247117.74</v>
      </c>
      <c r="L39" s="370"/>
      <c r="M39" s="370"/>
      <c r="N39" s="371"/>
      <c r="O39" s="369">
        <f>'INFORME Esp'!O39</f>
        <v>42112.57</v>
      </c>
      <c r="P39" s="370"/>
      <c r="Q39" s="370"/>
      <c r="R39" s="371"/>
      <c r="S39" s="369">
        <f>'INFORME Esp'!R39</f>
        <v>83609.88</v>
      </c>
      <c r="T39" s="370"/>
      <c r="U39" s="370"/>
      <c r="V39" s="371"/>
      <c r="W39" s="369">
        <f>'INFORME Esp'!V39</f>
        <v>123926.15</v>
      </c>
      <c r="X39" s="371"/>
      <c r="Y39" s="1"/>
      <c r="Z39" s="1"/>
      <c r="AA39" s="1"/>
      <c r="AB39" s="1"/>
    </row>
    <row r="40" spans="1:28" ht="12" customHeight="1" thickBot="1">
      <c r="A40" s="1"/>
      <c r="B40" s="267" t="s">
        <v>113</v>
      </c>
      <c r="C40" s="268"/>
      <c r="D40" s="269"/>
      <c r="E40" s="369">
        <f>'INFORME Esp'!E40</f>
        <v>24903061.56</v>
      </c>
      <c r="F40" s="370"/>
      <c r="G40" s="370"/>
      <c r="H40" s="371"/>
      <c r="I40" s="369">
        <f>'INFORME Esp'!I40</f>
        <v>18812389.69</v>
      </c>
      <c r="J40" s="371"/>
      <c r="K40" s="369">
        <f>'INFORME Esp'!K40</f>
        <v>16782827.15</v>
      </c>
      <c r="L40" s="370"/>
      <c r="M40" s="370"/>
      <c r="N40" s="371"/>
      <c r="O40" s="369">
        <f>'INFORME Esp'!O40</f>
        <v>18868984.86</v>
      </c>
      <c r="P40" s="370"/>
      <c r="Q40" s="370"/>
      <c r="R40" s="371"/>
      <c r="S40" s="369">
        <f>'INFORME Esp'!R40</f>
        <v>3851519.68</v>
      </c>
      <c r="T40" s="370"/>
      <c r="U40" s="370"/>
      <c r="V40" s="371"/>
      <c r="W40" s="369">
        <f>'INFORME Esp'!V40</f>
        <v>10744525.9</v>
      </c>
      <c r="X40" s="371"/>
      <c r="Y40" s="1"/>
      <c r="Z40" s="1"/>
      <c r="AA40" s="1"/>
      <c r="AB40" s="1"/>
    </row>
    <row r="41" spans="1:28" ht="12" customHeight="1" thickBot="1">
      <c r="A41" s="1"/>
      <c r="B41" s="267" t="s">
        <v>114</v>
      </c>
      <c r="C41" s="268"/>
      <c r="D41" s="269"/>
      <c r="E41" s="372">
        <f>'INFORME Esp'!E41</f>
        <v>293</v>
      </c>
      <c r="F41" s="373"/>
      <c r="G41" s="373"/>
      <c r="H41" s="374"/>
      <c r="I41" s="372">
        <f>'INFORME Esp'!I41</f>
        <v>91</v>
      </c>
      <c r="J41" s="374"/>
      <c r="K41" s="372">
        <f>'INFORME Esp'!K41</f>
        <v>47</v>
      </c>
      <c r="L41" s="373"/>
      <c r="M41" s="373"/>
      <c r="N41" s="374"/>
      <c r="O41" s="372">
        <f>'INFORME Esp'!O41</f>
        <v>44</v>
      </c>
      <c r="P41" s="373"/>
      <c r="Q41" s="373"/>
      <c r="R41" s="374"/>
      <c r="S41" s="372">
        <f>'INFORME Esp'!R41</f>
        <v>64</v>
      </c>
      <c r="T41" s="373"/>
      <c r="U41" s="373"/>
      <c r="V41" s="374"/>
      <c r="W41" s="372">
        <f>'INFORME Esp'!V41</f>
        <v>137</v>
      </c>
      <c r="X41" s="374"/>
      <c r="Y41" s="1"/>
      <c r="Z41" s="1"/>
      <c r="AA41" s="1"/>
      <c r="AB41" s="1"/>
    </row>
    <row r="42" spans="1:28" ht="12" customHeight="1" thickBot="1">
      <c r="A42" s="1"/>
      <c r="B42" s="267" t="s">
        <v>127</v>
      </c>
      <c r="C42" s="268"/>
      <c r="D42" s="269"/>
      <c r="E42" s="363">
        <f>'INFORME Esp'!E42</f>
        <v>0.024651144543307794</v>
      </c>
      <c r="F42" s="364"/>
      <c r="G42" s="364"/>
      <c r="H42" s="365"/>
      <c r="I42" s="363">
        <f>'INFORME Esp'!I42</f>
        <v>0.018622085334202714</v>
      </c>
      <c r="J42" s="365"/>
      <c r="K42" s="363">
        <f>'INFORME Esp'!K42</f>
        <v>0.016613053657005872</v>
      </c>
      <c r="L42" s="364"/>
      <c r="M42" s="364"/>
      <c r="N42" s="365"/>
      <c r="O42" s="363">
        <f>'INFORME Esp'!O42</f>
        <v>0.01867810799281285</v>
      </c>
      <c r="P42" s="364"/>
      <c r="Q42" s="364"/>
      <c r="R42" s="365"/>
      <c r="S42" s="363">
        <f>'INFORME Esp'!R42</f>
        <v>0.003812558070995452</v>
      </c>
      <c r="T42" s="364"/>
      <c r="U42" s="364"/>
      <c r="V42" s="365"/>
      <c r="W42" s="363">
        <f>'INFORME Esp'!V42</f>
        <v>0.010635835291659387</v>
      </c>
      <c r="X42" s="365"/>
      <c r="Y42" s="1"/>
      <c r="Z42" s="1"/>
      <c r="AA42" s="1"/>
      <c r="AB42" s="1"/>
    </row>
    <row r="43" spans="1:28" ht="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ht="12" customHeight="1">
      <c r="A44" s="1"/>
      <c r="B44" s="1"/>
      <c r="C44" s="366"/>
      <c r="D44" s="367"/>
      <c r="E44" s="367"/>
      <c r="F44" s="367"/>
      <c r="G44" s="367"/>
      <c r="H44" s="367"/>
      <c r="I44" s="367"/>
      <c r="J44" s="367"/>
      <c r="K44" s="367"/>
      <c r="L44" s="367"/>
      <c r="M44" s="367"/>
      <c r="N44" s="367"/>
      <c r="O44" s="367"/>
      <c r="P44" s="367"/>
      <c r="Q44" s="367"/>
      <c r="R44" s="367"/>
      <c r="S44" s="367"/>
      <c r="T44" s="367"/>
      <c r="U44" s="367"/>
      <c r="V44" s="367"/>
      <c r="W44" s="367"/>
      <c r="X44" s="367"/>
      <c r="Y44" s="368"/>
      <c r="Z44" s="1"/>
      <c r="AA44" s="1"/>
      <c r="AB44" s="1"/>
    </row>
    <row r="45" spans="1:28" ht="21.75" customHeight="1" thickBo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1:28" ht="15" customHeight="1" thickBot="1">
      <c r="A46" s="1"/>
      <c r="B46" s="203" t="s">
        <v>128</v>
      </c>
      <c r="C46" s="361"/>
      <c r="D46" s="361"/>
      <c r="E46" s="361"/>
      <c r="F46" s="361"/>
      <c r="G46" s="361"/>
      <c r="H46" s="361"/>
      <c r="I46" s="361"/>
      <c r="J46" s="361"/>
      <c r="K46" s="362"/>
      <c r="L46" s="1"/>
      <c r="M46" s="1"/>
      <c r="N46" s="1"/>
      <c r="O46" s="1"/>
      <c r="P46" s="1"/>
      <c r="Q46" s="1"/>
      <c r="R46" s="1"/>
      <c r="S46" s="1"/>
      <c r="T46" s="1"/>
      <c r="U46" s="1"/>
      <c r="V46" s="1"/>
      <c r="W46" s="1"/>
      <c r="X46" s="1"/>
      <c r="Y46" s="1"/>
      <c r="Z46" s="1"/>
      <c r="AA46" s="1"/>
      <c r="AB46" s="1"/>
    </row>
    <row r="47" spans="1:28" ht="12" customHeight="1" thickBot="1">
      <c r="A47" s="1"/>
      <c r="B47" s="267" t="s">
        <v>129</v>
      </c>
      <c r="C47" s="268"/>
      <c r="D47" s="268"/>
      <c r="E47" s="269"/>
      <c r="F47" s="358">
        <f>'INFORME Esp'!F45</f>
        <v>101843.64</v>
      </c>
      <c r="G47" s="359"/>
      <c r="H47" s="359"/>
      <c r="I47" s="359"/>
      <c r="J47" s="359"/>
      <c r="K47" s="360"/>
      <c r="L47" s="1"/>
      <c r="M47" s="1"/>
      <c r="N47" s="1"/>
      <c r="O47" s="1"/>
      <c r="P47" s="1"/>
      <c r="Q47" s="1"/>
      <c r="R47" s="1"/>
      <c r="S47" s="1"/>
      <c r="T47" s="1"/>
      <c r="U47" s="1"/>
      <c r="V47" s="1"/>
      <c r="W47" s="1"/>
      <c r="X47" s="1"/>
      <c r="Y47" s="1"/>
      <c r="Z47" s="1"/>
      <c r="AA47" s="1"/>
      <c r="AB47" s="1"/>
    </row>
    <row r="48" spans="1:28" ht="12" customHeight="1" thickBot="1">
      <c r="A48" s="1"/>
      <c r="B48" s="267" t="s">
        <v>130</v>
      </c>
      <c r="C48" s="268"/>
      <c r="D48" s="268"/>
      <c r="E48" s="269"/>
      <c r="F48" s="358">
        <f>'INFORME Esp'!F46</f>
        <v>2435654.8</v>
      </c>
      <c r="G48" s="359"/>
      <c r="H48" s="359"/>
      <c r="I48" s="359"/>
      <c r="J48" s="359"/>
      <c r="K48" s="360"/>
      <c r="L48" s="1"/>
      <c r="M48" s="1"/>
      <c r="N48" s="1"/>
      <c r="O48" s="1"/>
      <c r="P48" s="1"/>
      <c r="Q48" s="1"/>
      <c r="R48" s="1"/>
      <c r="S48" s="1"/>
      <c r="T48" s="1"/>
      <c r="U48" s="1"/>
      <c r="V48" s="1"/>
      <c r="W48" s="1"/>
      <c r="X48" s="1"/>
      <c r="Y48" s="1"/>
      <c r="Z48" s="1"/>
      <c r="AA48" s="1"/>
      <c r="AB48" s="1"/>
    </row>
    <row r="49" spans="1:28" ht="12" customHeight="1" thickBot="1">
      <c r="A49" s="1"/>
      <c r="B49" s="267" t="s">
        <v>131</v>
      </c>
      <c r="C49" s="268"/>
      <c r="D49" s="268"/>
      <c r="E49" s="269"/>
      <c r="F49" s="358">
        <f>'INFORME Esp'!F47</f>
        <v>2537498.44</v>
      </c>
      <c r="G49" s="359"/>
      <c r="H49" s="359"/>
      <c r="I49" s="359"/>
      <c r="J49" s="359"/>
      <c r="K49" s="360"/>
      <c r="L49" s="1"/>
      <c r="M49" s="1"/>
      <c r="N49" s="1"/>
      <c r="O49" s="1"/>
      <c r="P49" s="1"/>
      <c r="Q49" s="1"/>
      <c r="R49" s="1"/>
      <c r="S49" s="1"/>
      <c r="T49" s="1"/>
      <c r="U49" s="1"/>
      <c r="V49" s="1"/>
      <c r="W49" s="1"/>
      <c r="X49" s="1"/>
      <c r="Y49" s="1"/>
      <c r="Z49" s="1"/>
      <c r="AA49" s="1"/>
      <c r="AB49" s="1"/>
    </row>
    <row r="50" spans="1:28" ht="15.75" customHeight="1">
      <c r="A50" s="355"/>
      <c r="B50" s="356"/>
      <c r="C50" s="356"/>
      <c r="D50" s="356"/>
      <c r="E50" s="356"/>
      <c r="F50" s="356"/>
      <c r="G50" s="356"/>
      <c r="H50" s="356"/>
      <c r="I50" s="356"/>
      <c r="J50" s="356"/>
      <c r="K50" s="356"/>
      <c r="L50" s="356"/>
      <c r="M50" s="356"/>
      <c r="N50" s="356"/>
      <c r="O50" s="356"/>
      <c r="P50" s="356"/>
      <c r="Q50" s="356"/>
      <c r="R50" s="356"/>
      <c r="S50" s="356"/>
      <c r="T50" s="356"/>
      <c r="U50" s="356"/>
      <c r="V50" s="356"/>
      <c r="W50" s="356"/>
      <c r="X50" s="357"/>
      <c r="Y50" s="1"/>
      <c r="Z50" s="1"/>
      <c r="AA50" s="1"/>
      <c r="AB50" s="1"/>
    </row>
    <row r="51" spans="1:28"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ht="30" customHeight="1" thickBo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ht="30" customHeight="1" thickBot="1">
      <c r="A53" s="1"/>
      <c r="B53" s="275" t="s">
        <v>267</v>
      </c>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7"/>
      <c r="AB53" s="1"/>
    </row>
    <row r="54" spans="1:28" ht="19.5" customHeight="1">
      <c r="A54" s="1"/>
      <c r="B54" s="1"/>
      <c r="C54" s="1"/>
      <c r="D54" s="278" t="s">
        <v>111</v>
      </c>
      <c r="E54" s="279"/>
      <c r="F54" s="279"/>
      <c r="G54" s="279"/>
      <c r="H54" s="279"/>
      <c r="I54" s="279"/>
      <c r="J54" s="279"/>
      <c r="K54" s="279"/>
      <c r="L54" s="279"/>
      <c r="M54" s="279"/>
      <c r="N54" s="279"/>
      <c r="O54" s="279"/>
      <c r="P54" s="279"/>
      <c r="Q54" s="279"/>
      <c r="R54" s="279"/>
      <c r="S54" s="279"/>
      <c r="T54" s="279"/>
      <c r="U54" s="279"/>
      <c r="V54" s="279"/>
      <c r="W54" s="280"/>
      <c r="X54" s="1"/>
      <c r="Y54" s="1"/>
      <c r="Z54" s="1"/>
      <c r="AA54" s="1"/>
      <c r="AB54" s="1"/>
    </row>
    <row r="55" spans="1:28" ht="19.5" customHeight="1">
      <c r="A55" s="1"/>
      <c r="B55" s="1"/>
      <c r="C55" s="1"/>
      <c r="D55" s="1"/>
      <c r="E55" s="1"/>
      <c r="F55" s="1"/>
      <c r="G55" s="281" t="str">
        <f>+G23</f>
        <v>April 12, 2010</v>
      </c>
      <c r="H55" s="282"/>
      <c r="I55" s="282"/>
      <c r="J55" s="282"/>
      <c r="K55" s="282"/>
      <c r="L55" s="282"/>
      <c r="M55" s="282"/>
      <c r="N55" s="282"/>
      <c r="O55" s="282"/>
      <c r="P55" s="282"/>
      <c r="Q55" s="282"/>
      <c r="R55" s="282"/>
      <c r="S55" s="282"/>
      <c r="T55" s="283"/>
      <c r="U55" s="1"/>
      <c r="V55" s="1"/>
      <c r="W55" s="1"/>
      <c r="X55" s="1"/>
      <c r="Y55" s="1"/>
      <c r="Z55" s="1"/>
      <c r="AA55" s="1"/>
      <c r="AB55" s="1"/>
    </row>
    <row r="56" spans="1:28" ht="39.75" customHeight="1" thickBo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ht="15" customHeight="1" thickBot="1">
      <c r="A57" s="1"/>
      <c r="B57" s="293" t="s">
        <v>132</v>
      </c>
      <c r="C57" s="294"/>
      <c r="D57" s="294"/>
      <c r="E57" s="294"/>
      <c r="F57" s="294"/>
      <c r="G57" s="294"/>
      <c r="H57" s="294"/>
      <c r="I57" s="294"/>
      <c r="J57" s="294"/>
      <c r="K57" s="295"/>
      <c r="L57" s="1"/>
      <c r="M57" s="1"/>
      <c r="N57" s="1"/>
      <c r="O57" s="1"/>
      <c r="P57" s="1"/>
      <c r="Q57" s="1"/>
      <c r="R57" s="1"/>
      <c r="S57" s="1"/>
      <c r="T57" s="1"/>
      <c r="U57" s="1"/>
      <c r="V57" s="1"/>
      <c r="W57" s="1"/>
      <c r="X57" s="1"/>
      <c r="Y57" s="1"/>
      <c r="Z57" s="1"/>
      <c r="AA57" s="1"/>
      <c r="AB57" s="1"/>
    </row>
    <row r="58" spans="1:28" ht="12" customHeight="1" thickBot="1">
      <c r="A58" s="1"/>
      <c r="B58" s="267" t="s">
        <v>133</v>
      </c>
      <c r="C58" s="268"/>
      <c r="D58" s="268"/>
      <c r="E58" s="269"/>
      <c r="F58" s="272">
        <f>'INFORME Esp'!F56</f>
        <v>10518158.969999999</v>
      </c>
      <c r="G58" s="273"/>
      <c r="H58" s="273"/>
      <c r="I58" s="273"/>
      <c r="J58" s="273"/>
      <c r="K58" s="274"/>
      <c r="L58" s="1"/>
      <c r="M58" s="1"/>
      <c r="N58" s="1"/>
      <c r="O58" s="1"/>
      <c r="P58" s="1"/>
      <c r="Q58" s="1"/>
      <c r="R58" s="1"/>
      <c r="S58" s="1"/>
      <c r="T58" s="1"/>
      <c r="U58" s="1"/>
      <c r="V58" s="1"/>
      <c r="W58" s="1"/>
      <c r="X58" s="1"/>
      <c r="Y58" s="1"/>
      <c r="Z58" s="1"/>
      <c r="AA58" s="1"/>
      <c r="AB58" s="1"/>
    </row>
    <row r="59" spans="1:28" ht="12" customHeight="1" thickBot="1">
      <c r="A59" s="1"/>
      <c r="B59" s="267" t="s">
        <v>130</v>
      </c>
      <c r="C59" s="268"/>
      <c r="D59" s="268"/>
      <c r="E59" s="269"/>
      <c r="F59" s="189">
        <f>'INFORME Esp'!F57</f>
        <v>-4487840.99</v>
      </c>
      <c r="G59" s="189"/>
      <c r="H59" s="189"/>
      <c r="I59" s="189"/>
      <c r="J59" s="189"/>
      <c r="K59" s="189"/>
      <c r="L59" s="1"/>
      <c r="M59" s="1"/>
      <c r="N59" s="1"/>
      <c r="O59" s="1"/>
      <c r="P59" s="1"/>
      <c r="Q59" s="1"/>
      <c r="R59" s="1"/>
      <c r="S59" s="1"/>
      <c r="T59" s="1"/>
      <c r="U59" s="1"/>
      <c r="V59" s="1"/>
      <c r="W59" s="1"/>
      <c r="X59" s="1"/>
      <c r="Y59" s="1"/>
      <c r="Z59" s="1"/>
      <c r="AA59" s="1"/>
      <c r="AB59" s="1"/>
    </row>
    <row r="60" spans="1:28" ht="12" customHeight="1" thickBot="1">
      <c r="A60" s="1"/>
      <c r="B60" s="267" t="s">
        <v>134</v>
      </c>
      <c r="C60" s="268"/>
      <c r="D60" s="268"/>
      <c r="E60" s="269"/>
      <c r="F60" s="272">
        <f>'INFORME Esp'!F58</f>
        <v>6030317.98</v>
      </c>
      <c r="G60" s="273"/>
      <c r="H60" s="273"/>
      <c r="I60" s="273"/>
      <c r="J60" s="273"/>
      <c r="K60" s="274"/>
      <c r="L60" s="1"/>
      <c r="M60" s="1"/>
      <c r="N60" s="1"/>
      <c r="O60" s="1"/>
      <c r="P60" s="1"/>
      <c r="Q60" s="1"/>
      <c r="R60" s="1"/>
      <c r="S60" s="1"/>
      <c r="T60" s="1"/>
      <c r="U60" s="1"/>
      <c r="V60" s="1"/>
      <c r="W60" s="1"/>
      <c r="X60" s="1"/>
      <c r="Y60" s="1"/>
      <c r="Z60" s="1"/>
      <c r="AA60" s="1"/>
      <c r="AB60" s="1"/>
    </row>
    <row r="61" spans="1:28" ht="12" customHeight="1" thickBot="1">
      <c r="A61" s="1"/>
      <c r="B61" s="267" t="s">
        <v>310</v>
      </c>
      <c r="C61" s="268"/>
      <c r="D61" s="268"/>
      <c r="E61" s="269"/>
      <c r="F61" s="209">
        <f>'INFORME Esp'!F59</f>
        <v>126</v>
      </c>
      <c r="G61" s="270"/>
      <c r="H61" s="270"/>
      <c r="I61" s="270"/>
      <c r="J61" s="270"/>
      <c r="K61" s="271"/>
      <c r="L61" s="1"/>
      <c r="M61" s="1"/>
      <c r="N61" s="1"/>
      <c r="O61" s="1"/>
      <c r="P61" s="1"/>
      <c r="Q61" s="1"/>
      <c r="R61" s="1"/>
      <c r="S61" s="1"/>
      <c r="T61" s="1"/>
      <c r="U61" s="1"/>
      <c r="V61" s="1"/>
      <c r="W61" s="1"/>
      <c r="X61" s="1"/>
      <c r="Y61" s="1"/>
      <c r="Z61" s="1"/>
      <c r="AA61" s="1"/>
      <c r="AB61" s="1"/>
    </row>
    <row r="62" spans="1:28" ht="25.5" customHeight="1" thickBo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ht="15" customHeight="1" thickBot="1">
      <c r="A63" s="1"/>
      <c r="B63" s="293" t="s">
        <v>135</v>
      </c>
      <c r="C63" s="294"/>
      <c r="D63" s="294"/>
      <c r="E63" s="294"/>
      <c r="F63" s="294"/>
      <c r="G63" s="294"/>
      <c r="H63" s="294"/>
      <c r="I63" s="294"/>
      <c r="J63" s="294"/>
      <c r="K63" s="295"/>
      <c r="L63" s="1"/>
      <c r="M63" s="1"/>
      <c r="N63" s="1"/>
      <c r="O63" s="1"/>
      <c r="P63" s="1"/>
      <c r="Q63" s="1"/>
      <c r="R63" s="1"/>
      <c r="S63" s="1"/>
      <c r="T63" s="1"/>
      <c r="U63" s="1"/>
      <c r="V63" s="1"/>
      <c r="W63" s="1"/>
      <c r="X63" s="1"/>
      <c r="Y63" s="1"/>
      <c r="Z63" s="1"/>
      <c r="AA63" s="1"/>
      <c r="AB63" s="1"/>
    </row>
    <row r="64" spans="1:28" ht="12" customHeight="1" thickBot="1">
      <c r="A64" s="1"/>
      <c r="B64" s="267" t="s">
        <v>133</v>
      </c>
      <c r="C64" s="268"/>
      <c r="D64" s="268"/>
      <c r="E64" s="269"/>
      <c r="F64" s="272">
        <f>'INFORME Esp'!F62</f>
        <v>0</v>
      </c>
      <c r="G64" s="273"/>
      <c r="H64" s="273"/>
      <c r="I64" s="273"/>
      <c r="J64" s="273"/>
      <c r="K64" s="274"/>
      <c r="L64" s="1"/>
      <c r="M64" s="1"/>
      <c r="N64" s="1"/>
      <c r="O64" s="1"/>
      <c r="P64" s="1"/>
      <c r="Q64" s="1"/>
      <c r="R64" s="1"/>
      <c r="S64" s="1"/>
      <c r="T64" s="1"/>
      <c r="U64" s="1"/>
      <c r="V64" s="1"/>
      <c r="W64" s="1"/>
      <c r="X64" s="1"/>
      <c r="Y64" s="1"/>
      <c r="Z64" s="1"/>
      <c r="AA64" s="1"/>
      <c r="AB64" s="1"/>
    </row>
    <row r="65" spans="1:28" ht="12" customHeight="1" thickBot="1">
      <c r="A65" s="1"/>
      <c r="B65" s="267" t="s">
        <v>130</v>
      </c>
      <c r="C65" s="268"/>
      <c r="D65" s="268"/>
      <c r="E65" s="269"/>
      <c r="F65" s="272">
        <f>'INFORME Esp'!F63</f>
        <v>6365568.7</v>
      </c>
      <c r="G65" s="273"/>
      <c r="H65" s="273"/>
      <c r="I65" s="273"/>
      <c r="J65" s="273"/>
      <c r="K65" s="274"/>
      <c r="L65" s="1"/>
      <c r="M65" s="1"/>
      <c r="N65" s="1"/>
      <c r="O65" s="1"/>
      <c r="P65" s="1"/>
      <c r="Q65" s="1"/>
      <c r="R65" s="1"/>
      <c r="S65" s="1"/>
      <c r="T65" s="1"/>
      <c r="U65" s="1"/>
      <c r="V65" s="1"/>
      <c r="W65" s="1"/>
      <c r="X65" s="1"/>
      <c r="Y65" s="1"/>
      <c r="Z65" s="1"/>
      <c r="AA65" s="1"/>
      <c r="AB65" s="1"/>
    </row>
    <row r="66" spans="1:28" ht="12" customHeight="1" thickBot="1">
      <c r="A66" s="1"/>
      <c r="B66" s="267" t="s">
        <v>134</v>
      </c>
      <c r="C66" s="268"/>
      <c r="D66" s="268"/>
      <c r="E66" s="269"/>
      <c r="F66" s="272">
        <f>'INFORME Esp'!F64</f>
        <v>6365568.7</v>
      </c>
      <c r="G66" s="273"/>
      <c r="H66" s="273"/>
      <c r="I66" s="273"/>
      <c r="J66" s="273"/>
      <c r="K66" s="274"/>
      <c r="L66" s="1"/>
      <c r="M66" s="1"/>
      <c r="N66" s="1"/>
      <c r="O66" s="1"/>
      <c r="P66" s="1"/>
      <c r="Q66" s="1"/>
      <c r="R66" s="1"/>
      <c r="S66" s="1"/>
      <c r="T66" s="1"/>
      <c r="U66" s="1"/>
      <c r="V66" s="1"/>
      <c r="W66" s="1"/>
      <c r="X66" s="1"/>
      <c r="Y66" s="1"/>
      <c r="Z66" s="1"/>
      <c r="AA66" s="1"/>
      <c r="AB66" s="1"/>
    </row>
    <row r="67" spans="1:28" ht="12" customHeight="1" thickBot="1">
      <c r="A67" s="1"/>
      <c r="B67" s="267" t="s">
        <v>309</v>
      </c>
      <c r="C67" s="268"/>
      <c r="D67" s="268"/>
      <c r="E67" s="269"/>
      <c r="F67" s="209">
        <f>'INFORME Esp'!F65</f>
        <v>7</v>
      </c>
      <c r="G67" s="270"/>
      <c r="H67" s="270"/>
      <c r="I67" s="270"/>
      <c r="J67" s="270"/>
      <c r="K67" s="271"/>
      <c r="L67" s="1"/>
      <c r="M67" s="1"/>
      <c r="N67" s="1"/>
      <c r="O67" s="1"/>
      <c r="P67" s="1"/>
      <c r="Q67" s="1"/>
      <c r="R67" s="1"/>
      <c r="S67" s="1"/>
      <c r="T67" s="1"/>
      <c r="U67" s="1"/>
      <c r="V67" s="1"/>
      <c r="W67" s="1"/>
      <c r="X67" s="1"/>
      <c r="Y67" s="1"/>
      <c r="Z67" s="1"/>
      <c r="AA67" s="1"/>
      <c r="AB67" s="1"/>
    </row>
    <row r="68" spans="1:28" ht="27" customHeight="1" thickBo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15" customHeight="1" thickBot="1">
      <c r="A69" s="1"/>
      <c r="B69" s="293" t="s">
        <v>171</v>
      </c>
      <c r="C69" s="294"/>
      <c r="D69" s="294"/>
      <c r="E69" s="294"/>
      <c r="F69" s="294"/>
      <c r="G69" s="294"/>
      <c r="H69" s="294"/>
      <c r="I69" s="294"/>
      <c r="J69" s="294"/>
      <c r="K69" s="295"/>
      <c r="L69" s="1"/>
      <c r="M69" s="1"/>
      <c r="N69" s="1"/>
      <c r="O69" s="1"/>
      <c r="P69" s="1"/>
      <c r="Q69" s="1"/>
      <c r="R69" s="1"/>
      <c r="S69" s="1"/>
      <c r="T69" s="1"/>
      <c r="U69" s="1"/>
      <c r="V69" s="1"/>
      <c r="W69" s="1"/>
      <c r="X69" s="1"/>
      <c r="Y69" s="1"/>
      <c r="Z69" s="1"/>
      <c r="AA69" s="1"/>
      <c r="AB69" s="1"/>
    </row>
    <row r="70" spans="1:28" ht="12" customHeight="1" thickBot="1">
      <c r="A70" s="1"/>
      <c r="B70" s="267" t="s">
        <v>133</v>
      </c>
      <c r="C70" s="268"/>
      <c r="D70" s="268"/>
      <c r="E70" s="269"/>
      <c r="F70" s="272">
        <f>'INFORME Esp'!F68</f>
        <v>0</v>
      </c>
      <c r="G70" s="273"/>
      <c r="H70" s="273"/>
      <c r="I70" s="273"/>
      <c r="J70" s="273"/>
      <c r="K70" s="274"/>
      <c r="L70" s="1"/>
      <c r="M70" s="1"/>
      <c r="N70" s="1"/>
      <c r="O70" s="1"/>
      <c r="P70" s="1"/>
      <c r="Q70" s="1"/>
      <c r="R70" s="1"/>
      <c r="S70" s="1"/>
      <c r="T70" s="1"/>
      <c r="U70" s="1"/>
      <c r="V70" s="1"/>
      <c r="W70" s="1"/>
      <c r="X70" s="1"/>
      <c r="Y70" s="1"/>
      <c r="Z70" s="1"/>
      <c r="AA70" s="1"/>
      <c r="AB70" s="1"/>
    </row>
    <row r="71" spans="1:28" ht="12" customHeight="1" thickBot="1">
      <c r="A71" s="1"/>
      <c r="B71" s="267" t="s">
        <v>130</v>
      </c>
      <c r="C71" s="268"/>
      <c r="D71" s="268"/>
      <c r="E71" s="269"/>
      <c r="F71" s="272">
        <f>'INFORME Esp'!F69</f>
        <v>0</v>
      </c>
      <c r="G71" s="273"/>
      <c r="H71" s="273"/>
      <c r="I71" s="273"/>
      <c r="J71" s="273"/>
      <c r="K71" s="274"/>
      <c r="L71" s="1"/>
      <c r="M71" s="1"/>
      <c r="N71" s="1"/>
      <c r="O71" s="1"/>
      <c r="P71" s="1"/>
      <c r="Q71" s="1"/>
      <c r="R71" s="1"/>
      <c r="S71" s="1"/>
      <c r="T71" s="1"/>
      <c r="U71" s="1"/>
      <c r="V71" s="1"/>
      <c r="W71" s="1"/>
      <c r="X71" s="1"/>
      <c r="Y71" s="1"/>
      <c r="Z71" s="1"/>
      <c r="AA71" s="1"/>
      <c r="AB71" s="1"/>
    </row>
    <row r="72" spans="1:28" ht="12" customHeight="1" thickBot="1">
      <c r="A72" s="1"/>
      <c r="B72" s="267" t="s">
        <v>134</v>
      </c>
      <c r="C72" s="268"/>
      <c r="D72" s="268"/>
      <c r="E72" s="269"/>
      <c r="F72" s="272">
        <f>'INFORME Esp'!F70</f>
        <v>0</v>
      </c>
      <c r="G72" s="273"/>
      <c r="H72" s="273"/>
      <c r="I72" s="273"/>
      <c r="J72" s="273"/>
      <c r="K72" s="274"/>
      <c r="L72" s="1"/>
      <c r="M72" s="1"/>
      <c r="N72" s="1"/>
      <c r="O72" s="1"/>
      <c r="P72" s="1"/>
      <c r="Q72" s="1"/>
      <c r="R72" s="1"/>
      <c r="S72" s="1"/>
      <c r="T72" s="1"/>
      <c r="U72" s="1"/>
      <c r="V72" s="1"/>
      <c r="W72" s="1"/>
      <c r="X72" s="1"/>
      <c r="Y72" s="1"/>
      <c r="Z72" s="1"/>
      <c r="AA72" s="1"/>
      <c r="AB72" s="1"/>
    </row>
    <row r="73" spans="1:28" ht="15.75" customHeight="1">
      <c r="A73" s="355"/>
      <c r="B73" s="356"/>
      <c r="C73" s="356"/>
      <c r="D73" s="356"/>
      <c r="E73" s="356"/>
      <c r="F73" s="356"/>
      <c r="G73" s="356"/>
      <c r="H73" s="356"/>
      <c r="I73" s="356"/>
      <c r="J73" s="356"/>
      <c r="K73" s="356"/>
      <c r="L73" s="356"/>
      <c r="M73" s="356"/>
      <c r="N73" s="356"/>
      <c r="O73" s="356"/>
      <c r="P73" s="356"/>
      <c r="Q73" s="356"/>
      <c r="R73" s="356"/>
      <c r="S73" s="356"/>
      <c r="T73" s="356"/>
      <c r="U73" s="356"/>
      <c r="V73" s="356"/>
      <c r="W73" s="356"/>
      <c r="X73" s="357"/>
      <c r="Y73" s="1"/>
      <c r="Z73" s="1"/>
      <c r="AA73" s="1"/>
      <c r="AB73" s="1"/>
    </row>
    <row r="74" spans="1:28"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30" customHeight="1"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30" customHeight="1" thickBot="1">
      <c r="A76" s="1"/>
      <c r="B76" s="275" t="s">
        <v>267</v>
      </c>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7"/>
      <c r="AB76" s="1"/>
    </row>
    <row r="77" spans="1:28" ht="19.5" customHeight="1">
      <c r="A77" s="1"/>
      <c r="B77" s="1"/>
      <c r="C77" s="1"/>
      <c r="D77" s="278" t="s">
        <v>136</v>
      </c>
      <c r="E77" s="279"/>
      <c r="F77" s="279"/>
      <c r="G77" s="279"/>
      <c r="H77" s="279"/>
      <c r="I77" s="279"/>
      <c r="J77" s="279"/>
      <c r="K77" s="279"/>
      <c r="L77" s="279"/>
      <c r="M77" s="279"/>
      <c r="N77" s="279"/>
      <c r="O77" s="279"/>
      <c r="P77" s="279"/>
      <c r="Q77" s="279"/>
      <c r="R77" s="279"/>
      <c r="S77" s="279"/>
      <c r="T77" s="279"/>
      <c r="U77" s="279"/>
      <c r="V77" s="279"/>
      <c r="W77" s="280"/>
      <c r="X77" s="1"/>
      <c r="Y77" s="1"/>
      <c r="Z77" s="1"/>
      <c r="AA77" s="1"/>
      <c r="AB77" s="1"/>
    </row>
    <row r="78" spans="1:28" ht="19.5" customHeight="1">
      <c r="A78" s="1"/>
      <c r="B78" s="1"/>
      <c r="C78" s="1"/>
      <c r="D78" s="1"/>
      <c r="E78" s="1"/>
      <c r="F78" s="1"/>
      <c r="G78" s="281" t="str">
        <f>+G55</f>
        <v>April 12, 2010</v>
      </c>
      <c r="H78" s="282"/>
      <c r="I78" s="282"/>
      <c r="J78" s="282"/>
      <c r="K78" s="282"/>
      <c r="L78" s="282"/>
      <c r="M78" s="282"/>
      <c r="N78" s="282"/>
      <c r="O78" s="282"/>
      <c r="P78" s="282"/>
      <c r="Q78" s="282"/>
      <c r="R78" s="282"/>
      <c r="S78" s="282"/>
      <c r="T78" s="283"/>
      <c r="U78" s="1"/>
      <c r="V78" s="1"/>
      <c r="W78" s="1"/>
      <c r="X78" s="1"/>
      <c r="Y78" s="1"/>
      <c r="Z78" s="1"/>
      <c r="AA78" s="1"/>
      <c r="AB78" s="1"/>
    </row>
    <row r="79" spans="1:28" ht="39.75" customHeight="1" thickBo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30" ht="15" customHeight="1" thickBot="1">
      <c r="A80" s="1"/>
      <c r="B80" s="293" t="s">
        <v>137</v>
      </c>
      <c r="C80" s="294"/>
      <c r="D80" s="294"/>
      <c r="E80" s="295"/>
      <c r="F80" s="347">
        <f>SUM(F81:K88)</f>
        <v>79162292.41999997</v>
      </c>
      <c r="G80" s="348"/>
      <c r="H80" s="348"/>
      <c r="I80" s="348"/>
      <c r="J80" s="348"/>
      <c r="K80" s="349"/>
      <c r="L80" s="1"/>
      <c r="M80" s="1"/>
      <c r="N80" s="350" t="s">
        <v>138</v>
      </c>
      <c r="O80" s="351"/>
      <c r="P80" s="351"/>
      <c r="Q80" s="351"/>
      <c r="R80" s="351"/>
      <c r="S80" s="351"/>
      <c r="T80" s="351"/>
      <c r="U80" s="351"/>
      <c r="V80" s="351"/>
      <c r="W80" s="351"/>
      <c r="X80" s="351"/>
      <c r="Y80" s="352">
        <f>SUM(Y81:AA107)</f>
        <v>60888994.141816184</v>
      </c>
      <c r="Z80" s="353"/>
      <c r="AA80" s="354"/>
      <c r="AB80" s="1"/>
      <c r="AD80" s="18"/>
    </row>
    <row r="81" spans="1:28" ht="12" customHeight="1" thickBot="1">
      <c r="A81" s="1"/>
      <c r="B81" s="284" t="s">
        <v>139</v>
      </c>
      <c r="C81" s="285"/>
      <c r="D81" s="285"/>
      <c r="E81" s="286"/>
      <c r="F81" s="284" t="s">
        <v>16</v>
      </c>
      <c r="G81" s="285"/>
      <c r="H81" s="285"/>
      <c r="I81" s="285"/>
      <c r="J81" s="285"/>
      <c r="K81" s="286"/>
      <c r="L81" s="1"/>
      <c r="M81" s="1"/>
      <c r="N81" s="340" t="s">
        <v>140</v>
      </c>
      <c r="O81" s="268"/>
      <c r="P81" s="268"/>
      <c r="Q81" s="268"/>
      <c r="R81" s="268"/>
      <c r="S81" s="268"/>
      <c r="T81" s="268"/>
      <c r="U81" s="268"/>
      <c r="V81" s="268"/>
      <c r="W81" s="268"/>
      <c r="X81" s="268"/>
      <c r="Y81" s="326">
        <f>'INFORME Esp'!Y79</f>
        <v>410.79</v>
      </c>
      <c r="Z81" s="171"/>
      <c r="AA81" s="327"/>
      <c r="AB81" s="1"/>
    </row>
    <row r="82" spans="1:28" ht="12" customHeight="1" thickBot="1">
      <c r="A82" s="1"/>
      <c r="B82" s="267" t="s">
        <v>141</v>
      </c>
      <c r="C82" s="268"/>
      <c r="D82" s="268"/>
      <c r="E82" s="269"/>
      <c r="F82" s="272">
        <f>'INFORME Esp'!F80</f>
        <v>72228672.16999999</v>
      </c>
      <c r="G82" s="273"/>
      <c r="H82" s="273"/>
      <c r="I82" s="273"/>
      <c r="J82" s="273"/>
      <c r="K82" s="274"/>
      <c r="L82" s="1"/>
      <c r="M82" s="1"/>
      <c r="N82" s="340" t="s">
        <v>142</v>
      </c>
      <c r="O82" s="268"/>
      <c r="P82" s="268"/>
      <c r="Q82" s="268"/>
      <c r="R82" s="268"/>
      <c r="S82" s="268"/>
      <c r="T82" s="268"/>
      <c r="U82" s="268"/>
      <c r="V82" s="268"/>
      <c r="W82" s="268"/>
      <c r="X82" s="268"/>
      <c r="Y82" s="326">
        <f>'INFORME Esp'!Y80</f>
        <v>50372.58181621919</v>
      </c>
      <c r="Z82" s="171"/>
      <c r="AA82" s="327"/>
      <c r="AB82" s="1"/>
    </row>
    <row r="83" spans="1:28" ht="12" customHeight="1" thickBot="1">
      <c r="A83" s="1"/>
      <c r="B83" s="284" t="s">
        <v>143</v>
      </c>
      <c r="C83" s="285"/>
      <c r="D83" s="285"/>
      <c r="E83" s="286"/>
      <c r="F83" s="344"/>
      <c r="G83" s="345"/>
      <c r="H83" s="345"/>
      <c r="I83" s="345"/>
      <c r="J83" s="345"/>
      <c r="K83" s="346"/>
      <c r="L83" s="1"/>
      <c r="M83" s="1"/>
      <c r="N83" s="340" t="s">
        <v>144</v>
      </c>
      <c r="O83" s="268"/>
      <c r="P83" s="268"/>
      <c r="Q83" s="268"/>
      <c r="R83" s="268"/>
      <c r="S83" s="268"/>
      <c r="T83" s="268"/>
      <c r="U83" s="268"/>
      <c r="V83" s="268"/>
      <c r="W83" s="268"/>
      <c r="X83" s="268"/>
      <c r="Y83" s="326">
        <f>'INFORME Esp'!Y81</f>
        <v>6946261.4</v>
      </c>
      <c r="Z83" s="171"/>
      <c r="AA83" s="327"/>
      <c r="AB83" s="1"/>
    </row>
    <row r="84" spans="1:28" ht="12" customHeight="1" thickBot="1">
      <c r="A84" s="1"/>
      <c r="B84" s="267" t="s">
        <v>145</v>
      </c>
      <c r="C84" s="268"/>
      <c r="D84" s="268"/>
      <c r="E84" s="269"/>
      <c r="F84" s="272">
        <f>'INFORME Esp'!F82</f>
        <v>6946264.909999999</v>
      </c>
      <c r="G84" s="273"/>
      <c r="H84" s="273"/>
      <c r="I84" s="273"/>
      <c r="J84" s="273"/>
      <c r="K84" s="274"/>
      <c r="L84" s="1"/>
      <c r="M84" s="1"/>
      <c r="N84" s="340" t="s">
        <v>146</v>
      </c>
      <c r="O84" s="268"/>
      <c r="P84" s="268"/>
      <c r="Q84" s="268"/>
      <c r="R84" s="268"/>
      <c r="S84" s="268"/>
      <c r="T84" s="268"/>
      <c r="U84" s="268"/>
      <c r="V84" s="268"/>
      <c r="W84" s="268"/>
      <c r="X84" s="268"/>
      <c r="Y84" s="326">
        <f>'INFORME Esp'!Y82</f>
        <v>-3167489.69</v>
      </c>
      <c r="Z84" s="171"/>
      <c r="AA84" s="327"/>
      <c r="AB84" s="1"/>
    </row>
    <row r="85" spans="1:28" ht="12" customHeight="1" thickBot="1">
      <c r="A85" s="1"/>
      <c r="B85" s="267" t="s">
        <v>147</v>
      </c>
      <c r="C85" s="268"/>
      <c r="D85" s="268"/>
      <c r="E85" s="269"/>
      <c r="F85" s="272">
        <f>'INFORME Esp'!F83</f>
        <v>329454.32</v>
      </c>
      <c r="G85" s="273"/>
      <c r="H85" s="273"/>
      <c r="I85" s="273"/>
      <c r="J85" s="273"/>
      <c r="K85" s="274"/>
      <c r="L85" s="1"/>
      <c r="M85" s="1"/>
      <c r="N85" s="340" t="s">
        <v>225</v>
      </c>
      <c r="O85" s="268"/>
      <c r="P85" s="268"/>
      <c r="Q85" s="268"/>
      <c r="R85" s="268"/>
      <c r="S85" s="268"/>
      <c r="T85" s="268"/>
      <c r="U85" s="268"/>
      <c r="V85" s="268"/>
      <c r="W85" s="268"/>
      <c r="X85" s="268"/>
      <c r="Y85" s="326">
        <f>'INFORME Esp'!Y83</f>
        <v>2455909.4</v>
      </c>
      <c r="Z85" s="171"/>
      <c r="AA85" s="327"/>
      <c r="AB85" s="1"/>
    </row>
    <row r="86" spans="1:28" ht="12" customHeight="1" thickBot="1">
      <c r="A86" s="1"/>
      <c r="B86" s="284" t="s">
        <v>132</v>
      </c>
      <c r="C86" s="285"/>
      <c r="D86" s="285"/>
      <c r="E86" s="286"/>
      <c r="F86" s="341">
        <f>'INFORME Esp'!F84</f>
        <v>-342098.98000000103</v>
      </c>
      <c r="G86" s="342"/>
      <c r="H86" s="342"/>
      <c r="I86" s="342"/>
      <c r="J86" s="342"/>
      <c r="K86" s="343"/>
      <c r="L86" s="1"/>
      <c r="M86" s="1"/>
      <c r="N86" s="340" t="s">
        <v>149</v>
      </c>
      <c r="O86" s="268"/>
      <c r="P86" s="268"/>
      <c r="Q86" s="268"/>
      <c r="R86" s="268"/>
      <c r="S86" s="268"/>
      <c r="T86" s="268"/>
      <c r="U86" s="268"/>
      <c r="V86" s="268"/>
      <c r="W86" s="268"/>
      <c r="X86" s="268"/>
      <c r="Y86" s="326">
        <f>'INFORME Esp'!Y84</f>
        <v>343503.6</v>
      </c>
      <c r="Z86" s="171"/>
      <c r="AA86" s="327"/>
      <c r="AB86" s="1"/>
    </row>
    <row r="87" spans="1:28" ht="12" customHeight="1" thickBot="1">
      <c r="A87" s="1"/>
      <c r="B87" s="284" t="s">
        <v>148</v>
      </c>
      <c r="C87" s="285"/>
      <c r="D87" s="285"/>
      <c r="E87" s="286"/>
      <c r="F87" s="272">
        <f>'INFORME Esp'!F85</f>
        <v>0</v>
      </c>
      <c r="G87" s="273"/>
      <c r="H87" s="273"/>
      <c r="I87" s="273"/>
      <c r="J87" s="273"/>
      <c r="K87" s="274"/>
      <c r="L87" s="1"/>
      <c r="M87" s="1"/>
      <c r="N87" s="340" t="s">
        <v>151</v>
      </c>
      <c r="O87" s="268"/>
      <c r="P87" s="268"/>
      <c r="Q87" s="268"/>
      <c r="R87" s="268"/>
      <c r="S87" s="268"/>
      <c r="T87" s="268"/>
      <c r="U87" s="268"/>
      <c r="V87" s="268"/>
      <c r="W87" s="268"/>
      <c r="X87" s="268"/>
      <c r="Y87" s="326">
        <f>'INFORME Esp'!Y85</f>
        <v>285438</v>
      </c>
      <c r="Z87" s="171"/>
      <c r="AA87" s="327"/>
      <c r="AB87" s="1"/>
    </row>
    <row r="88" spans="1:28" ht="12" customHeight="1" thickBot="1">
      <c r="A88" s="1"/>
      <c r="B88" s="284" t="s">
        <v>150</v>
      </c>
      <c r="C88" s="285"/>
      <c r="D88" s="285"/>
      <c r="E88" s="286"/>
      <c r="F88" s="272">
        <f>'INFORME Esp'!F86</f>
        <v>0</v>
      </c>
      <c r="G88" s="273"/>
      <c r="H88" s="273"/>
      <c r="I88" s="273"/>
      <c r="J88" s="273"/>
      <c r="K88" s="274"/>
      <c r="L88" s="1"/>
      <c r="M88" s="1"/>
      <c r="N88" s="340" t="s">
        <v>302</v>
      </c>
      <c r="O88" s="268"/>
      <c r="P88" s="268"/>
      <c r="Q88" s="268"/>
      <c r="R88" s="268"/>
      <c r="S88" s="268"/>
      <c r="T88" s="268"/>
      <c r="U88" s="268"/>
      <c r="V88" s="268"/>
      <c r="W88" s="268"/>
      <c r="X88" s="268"/>
      <c r="Y88" s="326">
        <f>'INFORME Esp'!Y86</f>
        <v>145185308.79999995</v>
      </c>
      <c r="Z88" s="171"/>
      <c r="AA88" s="327"/>
      <c r="AB88" s="1"/>
    </row>
    <row r="89" spans="1:28" ht="12" customHeight="1" thickBot="1">
      <c r="A89" s="1"/>
      <c r="L89" s="1"/>
      <c r="M89" s="1"/>
      <c r="N89" s="40" t="s">
        <v>303</v>
      </c>
      <c r="O89" s="23"/>
      <c r="P89" s="23"/>
      <c r="Q89" s="23"/>
      <c r="R89" s="23"/>
      <c r="S89" s="23"/>
      <c r="T89" s="23"/>
      <c r="U89" s="23"/>
      <c r="V89" s="23"/>
      <c r="W89" s="23"/>
      <c r="X89" s="23"/>
      <c r="Y89" s="326">
        <f>'INFORME Esp'!Y87</f>
        <v>0</v>
      </c>
      <c r="Z89" s="171"/>
      <c r="AA89" s="327"/>
      <c r="AB89" s="1"/>
    </row>
    <row r="90" spans="1:28" ht="12" customHeight="1" thickBot="1">
      <c r="A90" s="1"/>
      <c r="B90" s="1"/>
      <c r="C90" s="1"/>
      <c r="D90" s="1"/>
      <c r="E90" s="1"/>
      <c r="F90" s="1"/>
      <c r="G90" s="1"/>
      <c r="H90" s="1"/>
      <c r="I90" s="1"/>
      <c r="J90" s="1"/>
      <c r="K90" s="1"/>
      <c r="L90" s="1"/>
      <c r="M90" s="1"/>
      <c r="N90" s="41" t="s">
        <v>304</v>
      </c>
      <c r="O90" s="42"/>
      <c r="P90" s="42"/>
      <c r="Q90" s="42"/>
      <c r="R90" s="42"/>
      <c r="S90" s="42"/>
      <c r="T90" s="42"/>
      <c r="U90" s="42"/>
      <c r="V90" s="42"/>
      <c r="W90" s="42"/>
      <c r="X90" s="42"/>
      <c r="Y90" s="326">
        <f>'INFORME Esp'!Y88</f>
        <v>0</v>
      </c>
      <c r="Z90" s="171"/>
      <c r="AA90" s="327"/>
      <c r="AB90" s="1"/>
    </row>
    <row r="91" spans="1:28" ht="12" customHeight="1" thickBot="1">
      <c r="A91" s="1"/>
      <c r="B91" s="1"/>
      <c r="C91" s="1"/>
      <c r="D91" s="1"/>
      <c r="E91" s="1"/>
      <c r="F91" s="1"/>
      <c r="G91" s="1"/>
      <c r="H91" s="1"/>
      <c r="I91" s="1"/>
      <c r="J91" s="1"/>
      <c r="K91" s="1"/>
      <c r="L91" s="1"/>
      <c r="M91" s="1"/>
      <c r="N91" s="340" t="s">
        <v>204</v>
      </c>
      <c r="O91" s="268"/>
      <c r="P91" s="268"/>
      <c r="Q91" s="268"/>
      <c r="R91" s="268"/>
      <c r="S91" s="268"/>
      <c r="T91" s="268"/>
      <c r="U91" s="268"/>
      <c r="V91" s="268"/>
      <c r="W91" s="268"/>
      <c r="X91" s="268"/>
      <c r="Y91" s="326">
        <f>'INFORME Esp'!Y89</f>
        <v>0</v>
      </c>
      <c r="Z91" s="171"/>
      <c r="AA91" s="327"/>
      <c r="AB91" s="1"/>
    </row>
    <row r="92" spans="1:28" ht="12" customHeight="1" thickBot="1">
      <c r="A92" s="1"/>
      <c r="B92" s="1"/>
      <c r="C92" s="1"/>
      <c r="D92" s="1"/>
      <c r="E92" s="1"/>
      <c r="F92" s="1"/>
      <c r="G92" s="1"/>
      <c r="H92" s="1"/>
      <c r="I92" s="1"/>
      <c r="J92" s="1"/>
      <c r="K92" s="1"/>
      <c r="L92" s="1"/>
      <c r="M92" s="1"/>
      <c r="N92" s="340" t="s">
        <v>205</v>
      </c>
      <c r="O92" s="268"/>
      <c r="P92" s="268"/>
      <c r="Q92" s="268"/>
      <c r="R92" s="268"/>
      <c r="S92" s="268"/>
      <c r="T92" s="268"/>
      <c r="U92" s="268"/>
      <c r="V92" s="268"/>
      <c r="W92" s="268"/>
      <c r="X92" s="268"/>
      <c r="Y92" s="326">
        <f>'INFORME Esp'!Y90</f>
        <v>0</v>
      </c>
      <c r="Z92" s="171"/>
      <c r="AA92" s="327"/>
      <c r="AB92" s="1"/>
    </row>
    <row r="93" spans="1:28" ht="12" customHeight="1" thickBot="1">
      <c r="A93" s="1"/>
      <c r="B93" s="1"/>
      <c r="C93" s="1"/>
      <c r="D93" s="1"/>
      <c r="E93" s="1"/>
      <c r="F93" s="1"/>
      <c r="G93" s="1"/>
      <c r="H93" s="1"/>
      <c r="I93" s="1"/>
      <c r="J93" s="1"/>
      <c r="K93" s="1"/>
      <c r="L93" s="1"/>
      <c r="M93" s="1"/>
      <c r="N93" s="32" t="s">
        <v>207</v>
      </c>
      <c r="O93" s="23"/>
      <c r="P93" s="23"/>
      <c r="Q93" s="23"/>
      <c r="R93" s="23"/>
      <c r="S93" s="23"/>
      <c r="T93" s="23"/>
      <c r="U93" s="23"/>
      <c r="V93" s="23"/>
      <c r="W93" s="23"/>
      <c r="X93" s="23"/>
      <c r="Y93" s="326">
        <f>'INFORME Esp'!Y91</f>
        <v>0</v>
      </c>
      <c r="Z93" s="171"/>
      <c r="AA93" s="327"/>
      <c r="AB93" s="1"/>
    </row>
    <row r="94" spans="1:28" ht="12" customHeight="1" thickBot="1">
      <c r="A94" s="1"/>
      <c r="B94" s="334" t="s">
        <v>152</v>
      </c>
      <c r="C94" s="335"/>
      <c r="D94" s="335"/>
      <c r="E94" s="336"/>
      <c r="F94" s="308">
        <f>'INFORME Esp'!F92</f>
        <v>142229089.25</v>
      </c>
      <c r="G94" s="309"/>
      <c r="H94" s="309"/>
      <c r="I94" s="309"/>
      <c r="J94" s="309"/>
      <c r="K94" s="310"/>
      <c r="L94" s="1"/>
      <c r="M94" s="1"/>
      <c r="N94" s="28" t="s">
        <v>228</v>
      </c>
      <c r="O94" s="42"/>
      <c r="P94" s="42"/>
      <c r="Q94" s="42"/>
      <c r="R94" s="42"/>
      <c r="S94" s="42"/>
      <c r="T94" s="42"/>
      <c r="U94" s="42"/>
      <c r="V94" s="42"/>
      <c r="W94" s="42"/>
      <c r="X94" s="42"/>
      <c r="Y94" s="326">
        <f>'INFORME Esp'!Y92</f>
        <v>0</v>
      </c>
      <c r="Z94" s="171"/>
      <c r="AA94" s="327"/>
      <c r="AB94" s="1"/>
    </row>
    <row r="95" spans="1:28" ht="3" customHeight="1" thickBot="1">
      <c r="A95" s="1"/>
      <c r="B95" s="337"/>
      <c r="C95" s="338"/>
      <c r="D95" s="338"/>
      <c r="E95" s="339"/>
      <c r="F95" s="311"/>
      <c r="G95" s="312"/>
      <c r="H95" s="312"/>
      <c r="I95" s="312"/>
      <c r="J95" s="312"/>
      <c r="K95" s="313"/>
      <c r="L95" s="1"/>
      <c r="M95" s="1"/>
      <c r="N95" s="40"/>
      <c r="O95" s="23"/>
      <c r="P95" s="23"/>
      <c r="Q95" s="23"/>
      <c r="R95" s="23"/>
      <c r="S95" s="23"/>
      <c r="T95" s="23"/>
      <c r="U95" s="23"/>
      <c r="V95" s="23"/>
      <c r="W95" s="23"/>
      <c r="X95" s="23"/>
      <c r="Y95" s="107"/>
      <c r="Z95" s="24"/>
      <c r="AA95" s="30"/>
      <c r="AB95" s="1"/>
    </row>
    <row r="96" spans="1:28" ht="9" customHeight="1" thickBot="1">
      <c r="A96" s="1"/>
      <c r="B96" s="296" t="s">
        <v>153</v>
      </c>
      <c r="C96" s="297"/>
      <c r="D96" s="297"/>
      <c r="E96" s="298"/>
      <c r="F96" s="328" t="s">
        <v>16</v>
      </c>
      <c r="G96" s="329"/>
      <c r="H96" s="329"/>
      <c r="I96" s="329"/>
      <c r="J96" s="329"/>
      <c r="K96" s="330"/>
      <c r="L96" s="1"/>
      <c r="M96" s="1"/>
      <c r="N96" s="28" t="s">
        <v>206</v>
      </c>
      <c r="O96" s="22"/>
      <c r="P96" s="22"/>
      <c r="Q96" s="22"/>
      <c r="R96" s="22"/>
      <c r="S96" s="22"/>
      <c r="T96" s="22"/>
      <c r="U96" s="22"/>
      <c r="V96" s="22"/>
      <c r="W96" s="22"/>
      <c r="X96" s="22"/>
      <c r="Y96" s="260">
        <f>'INFORME Esp'!Y93</f>
        <v>0</v>
      </c>
      <c r="Z96" s="261"/>
      <c r="AA96" s="27"/>
      <c r="AB96" s="1"/>
    </row>
    <row r="97" spans="1:28" ht="3" customHeight="1" thickBot="1">
      <c r="A97" s="1"/>
      <c r="B97" s="299"/>
      <c r="C97" s="300"/>
      <c r="D97" s="300"/>
      <c r="E97" s="301"/>
      <c r="F97" s="331"/>
      <c r="G97" s="332"/>
      <c r="H97" s="332"/>
      <c r="I97" s="332"/>
      <c r="J97" s="332"/>
      <c r="K97" s="333"/>
      <c r="L97" s="1"/>
      <c r="M97" s="1"/>
      <c r="N97" s="26"/>
      <c r="O97" s="21"/>
      <c r="P97" s="21"/>
      <c r="Q97" s="21"/>
      <c r="R97" s="21"/>
      <c r="S97" s="21"/>
      <c r="T97" s="21"/>
      <c r="U97" s="21"/>
      <c r="V97" s="21"/>
      <c r="W97" s="21"/>
      <c r="X97" s="21"/>
      <c r="Y97" s="108"/>
      <c r="Z97" s="25"/>
      <c r="AA97" s="29"/>
      <c r="AB97" s="1"/>
    </row>
    <row r="98" spans="1:28" ht="9" customHeight="1" thickBot="1">
      <c r="A98" s="1"/>
      <c r="B98" s="314" t="s">
        <v>154</v>
      </c>
      <c r="C98" s="315"/>
      <c r="D98" s="315"/>
      <c r="E98" s="316"/>
      <c r="F98" s="320">
        <f>'INFORME Esp'!F96</f>
        <v>150000000</v>
      </c>
      <c r="G98" s="321"/>
      <c r="H98" s="321"/>
      <c r="I98" s="321"/>
      <c r="J98" s="321"/>
      <c r="K98" s="322"/>
      <c r="L98" s="1"/>
      <c r="M98" s="1"/>
      <c r="N98" s="28" t="s">
        <v>300</v>
      </c>
      <c r="O98" s="22"/>
      <c r="P98" s="22"/>
      <c r="Q98" s="22"/>
      <c r="R98" s="22"/>
      <c r="S98" s="22"/>
      <c r="T98" s="22"/>
      <c r="U98" s="22"/>
      <c r="V98" s="22"/>
      <c r="W98" s="22"/>
      <c r="X98" s="22"/>
      <c r="Y98" s="260">
        <f>'INFORME Esp'!Y95</f>
        <v>0</v>
      </c>
      <c r="Z98" s="261"/>
      <c r="AA98" s="30"/>
      <c r="AB98" s="1"/>
    </row>
    <row r="99" spans="1:28" ht="3" customHeight="1" thickBot="1">
      <c r="A99" s="1"/>
      <c r="B99" s="317"/>
      <c r="C99" s="318"/>
      <c r="D99" s="318"/>
      <c r="E99" s="319"/>
      <c r="F99" s="323"/>
      <c r="G99" s="324"/>
      <c r="H99" s="324"/>
      <c r="I99" s="324"/>
      <c r="J99" s="324"/>
      <c r="K99" s="325"/>
      <c r="L99" s="1"/>
      <c r="M99" s="1"/>
      <c r="N99" s="26"/>
      <c r="O99" s="21"/>
      <c r="P99" s="21"/>
      <c r="Q99" s="21"/>
      <c r="R99" s="21"/>
      <c r="S99" s="21"/>
      <c r="T99" s="21"/>
      <c r="U99" s="21"/>
      <c r="V99" s="21"/>
      <c r="W99" s="21"/>
      <c r="X99" s="21"/>
      <c r="Y99" s="108"/>
      <c r="Z99" s="25"/>
      <c r="AA99" s="29"/>
      <c r="AB99" s="1"/>
    </row>
    <row r="100" spans="1:28" ht="9" customHeight="1" thickBot="1">
      <c r="A100" s="1"/>
      <c r="B100" s="314" t="s">
        <v>155</v>
      </c>
      <c r="C100" s="315"/>
      <c r="D100" s="315"/>
      <c r="E100" s="316"/>
      <c r="F100" s="320">
        <f>'INFORME Esp'!F98</f>
        <v>7770910.75</v>
      </c>
      <c r="G100" s="321"/>
      <c r="H100" s="321"/>
      <c r="I100" s="321"/>
      <c r="J100" s="321"/>
      <c r="K100" s="322"/>
      <c r="L100" s="1"/>
      <c r="M100" s="1"/>
      <c r="N100" s="28" t="s">
        <v>301</v>
      </c>
      <c r="O100" s="22"/>
      <c r="P100" s="22"/>
      <c r="Q100" s="22"/>
      <c r="R100" s="22"/>
      <c r="S100" s="22"/>
      <c r="T100" s="22"/>
      <c r="U100" s="22"/>
      <c r="V100" s="22"/>
      <c r="W100" s="22"/>
      <c r="X100" s="22"/>
      <c r="Y100" s="260">
        <f>'INFORME Esp'!Y97</f>
        <v>0</v>
      </c>
      <c r="Z100" s="261"/>
      <c r="AA100" s="30"/>
      <c r="AB100" s="1"/>
    </row>
    <row r="101" spans="1:28" ht="3" customHeight="1" thickBot="1">
      <c r="A101" s="1"/>
      <c r="B101" s="317"/>
      <c r="C101" s="318"/>
      <c r="D101" s="318"/>
      <c r="E101" s="319"/>
      <c r="F101" s="323"/>
      <c r="G101" s="324"/>
      <c r="H101" s="324"/>
      <c r="I101" s="324"/>
      <c r="J101" s="324"/>
      <c r="K101" s="325"/>
      <c r="L101" s="1"/>
      <c r="M101" s="1"/>
      <c r="N101" s="26"/>
      <c r="O101" s="21"/>
      <c r="P101" s="21"/>
      <c r="Q101" s="21"/>
      <c r="R101" s="21"/>
      <c r="S101" s="21"/>
      <c r="T101" s="21"/>
      <c r="U101" s="21"/>
      <c r="V101" s="21"/>
      <c r="W101" s="21"/>
      <c r="X101" s="21"/>
      <c r="Y101" s="108"/>
      <c r="Z101" s="25"/>
      <c r="AA101" s="29"/>
      <c r="AB101" s="1"/>
    </row>
    <row r="102" spans="1:28" ht="9" customHeight="1" thickBot="1">
      <c r="A102" s="1"/>
      <c r="B102" s="314" t="s">
        <v>156</v>
      </c>
      <c r="C102" s="315"/>
      <c r="D102" s="315"/>
      <c r="E102" s="316"/>
      <c r="F102" s="320">
        <f>'INFORME Esp'!F100</f>
        <v>142229089.25</v>
      </c>
      <c r="G102" s="321"/>
      <c r="H102" s="321"/>
      <c r="I102" s="321"/>
      <c r="J102" s="321"/>
      <c r="K102" s="322"/>
      <c r="L102" s="1"/>
      <c r="M102" s="1"/>
      <c r="N102" s="28" t="s">
        <v>226</v>
      </c>
      <c r="O102" s="22"/>
      <c r="P102" s="22"/>
      <c r="Q102" s="22"/>
      <c r="R102" s="22"/>
      <c r="S102" s="22"/>
      <c r="T102" s="22"/>
      <c r="U102" s="22"/>
      <c r="V102" s="22"/>
      <c r="W102" s="22"/>
      <c r="X102" s="22"/>
      <c r="Y102" s="260">
        <f>'INFORME Esp'!Y99</f>
        <v>0</v>
      </c>
      <c r="Z102" s="261"/>
      <c r="AA102" s="30"/>
      <c r="AB102" s="1"/>
    </row>
    <row r="103" spans="1:28" ht="3" customHeight="1" thickBot="1">
      <c r="A103" s="1"/>
      <c r="B103" s="317"/>
      <c r="C103" s="318"/>
      <c r="D103" s="318"/>
      <c r="E103" s="319"/>
      <c r="F103" s="323"/>
      <c r="G103" s="324"/>
      <c r="H103" s="324"/>
      <c r="I103" s="324"/>
      <c r="J103" s="324"/>
      <c r="K103" s="325"/>
      <c r="L103" s="1"/>
      <c r="M103" s="1"/>
      <c r="N103" s="31"/>
      <c r="O103" s="21"/>
      <c r="P103" s="21"/>
      <c r="Q103" s="21"/>
      <c r="R103" s="21"/>
      <c r="S103" s="21"/>
      <c r="T103" s="21"/>
      <c r="U103" s="21"/>
      <c r="V103" s="21"/>
      <c r="W103" s="21"/>
      <c r="X103" s="21"/>
      <c r="Y103" s="108"/>
      <c r="Z103" s="25"/>
      <c r="AA103" s="29"/>
      <c r="AB103" s="1"/>
    </row>
    <row r="104" spans="1:28" ht="9" customHeight="1">
      <c r="A104" s="1"/>
      <c r="B104" s="296" t="s">
        <v>157</v>
      </c>
      <c r="C104" s="297"/>
      <c r="D104" s="297"/>
      <c r="E104" s="298"/>
      <c r="F104" s="302">
        <f>'INFORME Esp'!F102</f>
        <v>0</v>
      </c>
      <c r="G104" s="303"/>
      <c r="H104" s="303"/>
      <c r="I104" s="303"/>
      <c r="J104" s="303"/>
      <c r="K104" s="304"/>
      <c r="L104" s="1"/>
      <c r="M104" s="1"/>
      <c r="N104" s="40" t="s">
        <v>229</v>
      </c>
      <c r="O104" s="23"/>
      <c r="P104" s="23"/>
      <c r="Q104" s="23"/>
      <c r="R104" s="23"/>
      <c r="S104" s="23"/>
      <c r="T104" s="23"/>
      <c r="U104" s="23"/>
      <c r="V104" s="23"/>
      <c r="W104" s="23"/>
      <c r="X104" s="23"/>
      <c r="Y104" s="262">
        <f>'INFORME Esp'!Y101</f>
        <v>-83439809.99</v>
      </c>
      <c r="Z104" s="259"/>
      <c r="AA104" s="13"/>
      <c r="AB104" s="1"/>
    </row>
    <row r="105" spans="1:28" ht="3" customHeight="1" thickBot="1">
      <c r="A105" s="1"/>
      <c r="B105" s="299"/>
      <c r="C105" s="300"/>
      <c r="D105" s="300"/>
      <c r="E105" s="301"/>
      <c r="F105" s="305"/>
      <c r="G105" s="306"/>
      <c r="H105" s="306"/>
      <c r="I105" s="306"/>
      <c r="J105" s="306"/>
      <c r="K105" s="307"/>
      <c r="L105" s="1"/>
      <c r="M105" s="1"/>
      <c r="N105" s="14"/>
      <c r="O105" s="91"/>
      <c r="P105" s="91"/>
      <c r="Q105" s="91"/>
      <c r="R105" s="91"/>
      <c r="S105" s="91"/>
      <c r="T105" s="91"/>
      <c r="U105" s="91"/>
      <c r="V105" s="91"/>
      <c r="W105" s="91"/>
      <c r="X105" s="91"/>
      <c r="Y105" s="109"/>
      <c r="Z105" s="92"/>
      <c r="AA105" s="16"/>
      <c r="AB105" s="1"/>
    </row>
    <row r="106" spans="1:28" ht="9" customHeight="1">
      <c r="A106" s="1"/>
      <c r="B106" s="296" t="s">
        <v>158</v>
      </c>
      <c r="C106" s="297"/>
      <c r="D106" s="297"/>
      <c r="E106" s="298"/>
      <c r="F106" s="302">
        <f>'INFORME Esp'!F104</f>
        <v>0</v>
      </c>
      <c r="G106" s="303"/>
      <c r="H106" s="303"/>
      <c r="I106" s="303"/>
      <c r="J106" s="303"/>
      <c r="K106" s="304"/>
      <c r="L106" s="1"/>
      <c r="M106" s="1"/>
      <c r="N106" s="110" t="s">
        <v>323</v>
      </c>
      <c r="O106" s="111"/>
      <c r="P106" s="111"/>
      <c r="Q106" s="111"/>
      <c r="R106" s="111"/>
      <c r="S106" s="111"/>
      <c r="T106" s="111"/>
      <c r="U106" s="111"/>
      <c r="V106" s="111"/>
      <c r="W106" s="111"/>
      <c r="X106" s="111"/>
      <c r="Y106" s="263">
        <f>'INFORME Esp'!Y103</f>
        <v>-7770910.75</v>
      </c>
      <c r="Z106" s="264"/>
      <c r="AA106" s="10"/>
      <c r="AB106" s="1"/>
    </row>
    <row r="107" spans="1:28" ht="3" customHeight="1" thickBot="1">
      <c r="A107" s="1"/>
      <c r="B107" s="299"/>
      <c r="C107" s="300"/>
      <c r="D107" s="300"/>
      <c r="E107" s="301"/>
      <c r="F107" s="305"/>
      <c r="G107" s="306"/>
      <c r="H107" s="306"/>
      <c r="I107" s="306"/>
      <c r="J107" s="306"/>
      <c r="K107" s="307"/>
      <c r="L107" s="1"/>
      <c r="M107" s="1"/>
      <c r="N107" s="112"/>
      <c r="O107" s="91"/>
      <c r="P107" s="91"/>
      <c r="Q107" s="91"/>
      <c r="R107" s="91"/>
      <c r="S107" s="91"/>
      <c r="T107" s="91"/>
      <c r="U107" s="91"/>
      <c r="V107" s="91"/>
      <c r="W107" s="91"/>
      <c r="X107" s="91"/>
      <c r="Y107" s="265"/>
      <c r="Z107" s="266"/>
      <c r="AA107" s="16"/>
      <c r="AB107" s="1"/>
    </row>
    <row r="108" spans="1:28" ht="9" customHeight="1">
      <c r="A108" s="1"/>
      <c r="B108" s="296" t="s">
        <v>150</v>
      </c>
      <c r="C108" s="297"/>
      <c r="D108" s="297"/>
      <c r="E108" s="298"/>
      <c r="F108" s="302">
        <f>'INFORME Esp'!F106</f>
        <v>0</v>
      </c>
      <c r="G108" s="303"/>
      <c r="H108" s="303"/>
      <c r="I108" s="303"/>
      <c r="J108" s="303"/>
      <c r="K108" s="304"/>
      <c r="L108" s="1"/>
      <c r="M108" s="1"/>
      <c r="N108" s="12"/>
      <c r="O108" s="23"/>
      <c r="P108" s="23"/>
      <c r="Q108" s="23"/>
      <c r="R108" s="23"/>
      <c r="S108" s="23"/>
      <c r="T108" s="23"/>
      <c r="U108" s="23"/>
      <c r="V108" s="23"/>
      <c r="W108" s="23"/>
      <c r="X108" s="23"/>
      <c r="Y108" s="24"/>
      <c r="Z108" s="24"/>
      <c r="AA108" s="12"/>
      <c r="AB108" s="1"/>
    </row>
    <row r="109" spans="1:28" ht="3" customHeight="1" thickBot="1">
      <c r="A109" s="1"/>
      <c r="B109" s="299"/>
      <c r="C109" s="300"/>
      <c r="D109" s="300"/>
      <c r="E109" s="301"/>
      <c r="F109" s="305"/>
      <c r="G109" s="306"/>
      <c r="H109" s="306"/>
      <c r="I109" s="306"/>
      <c r="J109" s="306"/>
      <c r="K109" s="307"/>
      <c r="L109" s="1"/>
      <c r="M109" s="1"/>
      <c r="N109" s="12"/>
      <c r="O109" s="23"/>
      <c r="P109" s="23"/>
      <c r="Q109" s="23"/>
      <c r="R109" s="23"/>
      <c r="S109" s="23"/>
      <c r="T109" s="23"/>
      <c r="U109" s="23"/>
      <c r="V109" s="23"/>
      <c r="W109" s="23"/>
      <c r="X109" s="23"/>
      <c r="Y109" s="24"/>
      <c r="Z109" s="24"/>
      <c r="AA109" s="12"/>
      <c r="AB109" s="1"/>
    </row>
    <row r="110" spans="1:28" ht="9" customHeight="1">
      <c r="A110" s="1"/>
      <c r="B110" s="1"/>
      <c r="C110" s="1"/>
      <c r="D110" s="1"/>
      <c r="E110" s="1"/>
      <c r="F110" s="1"/>
      <c r="G110" s="1"/>
      <c r="H110" s="1"/>
      <c r="I110" s="1"/>
      <c r="J110" s="1"/>
      <c r="K110" s="1"/>
      <c r="L110" s="1"/>
      <c r="M110" s="1"/>
      <c r="N110" s="23"/>
      <c r="O110" s="23"/>
      <c r="P110" s="23"/>
      <c r="Q110" s="23"/>
      <c r="R110" s="23"/>
      <c r="S110" s="23"/>
      <c r="T110" s="23"/>
      <c r="U110" s="23"/>
      <c r="V110" s="23"/>
      <c r="W110" s="23"/>
      <c r="X110" s="23"/>
      <c r="Y110" s="259"/>
      <c r="Z110" s="259"/>
      <c r="AA110" s="12"/>
      <c r="AB110" s="1"/>
    </row>
    <row r="111" spans="1:28" ht="12" customHeight="1">
      <c r="A111" s="1"/>
      <c r="B111" s="1"/>
      <c r="C111" s="1"/>
      <c r="D111" s="1"/>
      <c r="E111" s="1"/>
      <c r="F111" s="1"/>
      <c r="G111" s="1"/>
      <c r="H111" s="1"/>
      <c r="I111" s="1"/>
      <c r="J111" s="1"/>
      <c r="K111" s="1"/>
      <c r="L111" s="1"/>
      <c r="M111" s="1"/>
      <c r="N111" s="23"/>
      <c r="O111" s="23"/>
      <c r="P111" s="23"/>
      <c r="Q111" s="23"/>
      <c r="R111" s="23"/>
      <c r="S111" s="23"/>
      <c r="T111" s="23"/>
      <c r="U111" s="23"/>
      <c r="V111" s="23"/>
      <c r="W111" s="23"/>
      <c r="X111" s="23"/>
      <c r="Y111" s="259"/>
      <c r="Z111" s="259"/>
      <c r="AA111" s="12"/>
      <c r="AB111" s="1"/>
    </row>
    <row r="112" spans="1:28" ht="12" customHeight="1">
      <c r="A112" s="1"/>
      <c r="B112" s="1"/>
      <c r="C112" s="1"/>
      <c r="D112" s="1"/>
      <c r="E112" s="1"/>
      <c r="F112" s="1"/>
      <c r="G112" s="1"/>
      <c r="H112" s="1"/>
      <c r="I112" s="1"/>
      <c r="J112" s="1"/>
      <c r="K112" s="1"/>
      <c r="L112" s="1"/>
      <c r="M112" s="1"/>
      <c r="N112" s="23"/>
      <c r="O112" s="23"/>
      <c r="P112" s="23"/>
      <c r="Q112" s="23"/>
      <c r="R112" s="23"/>
      <c r="S112" s="23"/>
      <c r="T112" s="23"/>
      <c r="U112" s="23"/>
      <c r="V112" s="23"/>
      <c r="W112" s="23"/>
      <c r="X112" s="23"/>
      <c r="Y112" s="259"/>
      <c r="Z112" s="259"/>
      <c r="AA112" s="24"/>
      <c r="AB112" s="1"/>
    </row>
    <row r="113" spans="1:28" ht="12" customHeight="1">
      <c r="A113" s="1"/>
      <c r="B113" s="1"/>
      <c r="C113" s="1"/>
      <c r="D113" s="1"/>
      <c r="E113" s="1"/>
      <c r="F113" s="1"/>
      <c r="G113" s="1"/>
      <c r="H113" s="1"/>
      <c r="I113" s="1"/>
      <c r="J113" s="1"/>
      <c r="K113" s="1"/>
      <c r="L113" s="1"/>
      <c r="M113" s="1"/>
      <c r="N113" s="23"/>
      <c r="O113" s="23"/>
      <c r="P113" s="23"/>
      <c r="Q113" s="23"/>
      <c r="R113" s="23"/>
      <c r="S113" s="23"/>
      <c r="T113" s="23"/>
      <c r="U113" s="23"/>
      <c r="V113" s="23"/>
      <c r="W113" s="23"/>
      <c r="X113" s="23"/>
      <c r="Y113" s="259"/>
      <c r="Z113" s="259"/>
      <c r="AA113" s="24"/>
      <c r="AB113" s="1"/>
    </row>
    <row r="114" spans="1:28" ht="12" customHeight="1">
      <c r="A114" s="1"/>
      <c r="B114" s="1"/>
      <c r="C114" s="1"/>
      <c r="D114" s="1"/>
      <c r="E114" s="1"/>
      <c r="F114" s="1"/>
      <c r="G114" s="1"/>
      <c r="H114" s="1"/>
      <c r="I114" s="1"/>
      <c r="J114" s="1"/>
      <c r="K114" s="1"/>
      <c r="L114" s="1"/>
      <c r="M114" s="1"/>
      <c r="N114" s="23"/>
      <c r="O114" s="23"/>
      <c r="P114" s="23"/>
      <c r="Q114" s="23"/>
      <c r="R114" s="23"/>
      <c r="S114" s="23"/>
      <c r="T114" s="23"/>
      <c r="U114" s="23"/>
      <c r="V114" s="23"/>
      <c r="W114" s="23"/>
      <c r="X114" s="23"/>
      <c r="Y114" s="259"/>
      <c r="Z114" s="259"/>
      <c r="AA114" s="24"/>
      <c r="AB114" s="1"/>
    </row>
    <row r="115" spans="1:28" ht="12" customHeight="1">
      <c r="A115" s="1"/>
      <c r="B115" s="1"/>
      <c r="C115" s="1"/>
      <c r="D115" s="1"/>
      <c r="E115" s="1"/>
      <c r="F115" s="1"/>
      <c r="G115" s="1"/>
      <c r="H115" s="1"/>
      <c r="I115" s="1"/>
      <c r="J115" s="1"/>
      <c r="K115" s="1"/>
      <c r="L115" s="1"/>
      <c r="M115" s="1"/>
      <c r="N115" s="19"/>
      <c r="O115" s="19"/>
      <c r="P115" s="19"/>
      <c r="Q115" s="19"/>
      <c r="R115" s="19"/>
      <c r="S115" s="19"/>
      <c r="T115" s="19"/>
      <c r="U115" s="19"/>
      <c r="V115" s="19"/>
      <c r="W115" s="19"/>
      <c r="X115" s="19"/>
      <c r="Y115" s="20"/>
      <c r="Z115" s="20"/>
      <c r="AA115" s="20"/>
      <c r="AB115" s="1"/>
    </row>
    <row r="116" spans="1:28" ht="12" customHeight="1">
      <c r="A116" s="1"/>
      <c r="B116" s="1"/>
      <c r="C116" s="1"/>
      <c r="D116" s="1"/>
      <c r="E116" s="1"/>
      <c r="F116" s="1"/>
      <c r="G116" s="1"/>
      <c r="H116" s="1"/>
      <c r="I116" s="1"/>
      <c r="J116" s="1"/>
      <c r="K116" s="1"/>
      <c r="L116" s="1"/>
      <c r="M116" s="1"/>
      <c r="N116" s="19"/>
      <c r="O116" s="19"/>
      <c r="P116" s="19"/>
      <c r="Q116" s="19"/>
      <c r="R116" s="19"/>
      <c r="S116" s="19"/>
      <c r="T116" s="19"/>
      <c r="U116" s="19"/>
      <c r="V116" s="19"/>
      <c r="W116" s="19"/>
      <c r="X116" s="19"/>
      <c r="Y116" s="20"/>
      <c r="Z116" s="20"/>
      <c r="AA116" s="20"/>
      <c r="AB116" s="1"/>
    </row>
    <row r="117" spans="1:28" ht="12" customHeight="1">
      <c r="A117" s="1"/>
      <c r="B117" s="1"/>
      <c r="C117" s="1"/>
      <c r="D117" s="1"/>
      <c r="E117" s="1"/>
      <c r="F117" s="1"/>
      <c r="G117" s="1"/>
      <c r="H117" s="1"/>
      <c r="I117" s="1"/>
      <c r="J117" s="1"/>
      <c r="K117" s="1"/>
      <c r="L117" s="1"/>
      <c r="M117" s="1"/>
      <c r="N117" s="19"/>
      <c r="O117" s="19"/>
      <c r="P117" s="19"/>
      <c r="Q117" s="19"/>
      <c r="R117" s="19"/>
      <c r="S117" s="19"/>
      <c r="T117" s="19"/>
      <c r="U117" s="19"/>
      <c r="V117" s="19"/>
      <c r="W117" s="19"/>
      <c r="X117" s="19"/>
      <c r="Y117" s="20"/>
      <c r="Z117" s="20"/>
      <c r="AA117" s="20"/>
      <c r="AB117" s="1"/>
    </row>
    <row r="118" spans="1:28" ht="30" customHeight="1" thickBo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30" customHeight="1" thickBot="1">
      <c r="A119" s="1"/>
      <c r="B119" s="275" t="s">
        <v>267</v>
      </c>
      <c r="C119" s="276"/>
      <c r="D119" s="276"/>
      <c r="E119" s="276"/>
      <c r="F119" s="276"/>
      <c r="G119" s="276"/>
      <c r="H119" s="276"/>
      <c r="I119" s="276"/>
      <c r="J119" s="276"/>
      <c r="K119" s="276"/>
      <c r="L119" s="276"/>
      <c r="M119" s="276"/>
      <c r="N119" s="276"/>
      <c r="O119" s="276"/>
      <c r="P119" s="276"/>
      <c r="Q119" s="276"/>
      <c r="R119" s="276"/>
      <c r="S119" s="276"/>
      <c r="T119" s="276"/>
      <c r="U119" s="276"/>
      <c r="V119" s="276"/>
      <c r="W119" s="276"/>
      <c r="X119" s="276"/>
      <c r="Y119" s="276"/>
      <c r="Z119" s="276"/>
      <c r="AA119" s="277"/>
      <c r="AB119" s="1"/>
    </row>
    <row r="120" spans="1:28" ht="19.5" customHeight="1">
      <c r="A120" s="1"/>
      <c r="B120" s="1"/>
      <c r="C120" s="1"/>
      <c r="D120" s="278" t="s">
        <v>159</v>
      </c>
      <c r="E120" s="279"/>
      <c r="F120" s="279"/>
      <c r="G120" s="279"/>
      <c r="H120" s="279"/>
      <c r="I120" s="279"/>
      <c r="J120" s="279"/>
      <c r="K120" s="279"/>
      <c r="L120" s="279"/>
      <c r="M120" s="279"/>
      <c r="N120" s="279"/>
      <c r="O120" s="279"/>
      <c r="P120" s="279"/>
      <c r="Q120" s="279"/>
      <c r="R120" s="279"/>
      <c r="S120" s="279"/>
      <c r="T120" s="279"/>
      <c r="U120" s="279"/>
      <c r="V120" s="279"/>
      <c r="W120" s="280"/>
      <c r="X120" s="1"/>
      <c r="Y120" s="1"/>
      <c r="Z120" s="1"/>
      <c r="AA120" s="1"/>
      <c r="AB120" s="1"/>
    </row>
    <row r="121" spans="1:28" ht="19.5" customHeight="1">
      <c r="A121" s="1"/>
      <c r="B121" s="1"/>
      <c r="C121" s="1"/>
      <c r="D121" s="1"/>
      <c r="E121" s="1"/>
      <c r="F121" s="1"/>
      <c r="G121" s="281" t="str">
        <f>+G78</f>
        <v>April 12, 2010</v>
      </c>
      <c r="H121" s="282"/>
      <c r="I121" s="282"/>
      <c r="J121" s="282"/>
      <c r="K121" s="282"/>
      <c r="L121" s="282"/>
      <c r="M121" s="282"/>
      <c r="N121" s="282"/>
      <c r="O121" s="282"/>
      <c r="P121" s="282"/>
      <c r="Q121" s="282"/>
      <c r="R121" s="282"/>
      <c r="S121" s="282"/>
      <c r="T121" s="283"/>
      <c r="U121" s="1"/>
      <c r="V121" s="1"/>
      <c r="W121" s="1"/>
      <c r="X121" s="1"/>
      <c r="Y121" s="1"/>
      <c r="Z121" s="1"/>
      <c r="AA121" s="1"/>
      <c r="AB121" s="1"/>
    </row>
    <row r="122" spans="1:28" ht="39.75" customHeight="1" thickBo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2" customHeight="1" thickBot="1">
      <c r="A123" s="1"/>
      <c r="B123" s="293" t="s">
        <v>160</v>
      </c>
      <c r="C123" s="294"/>
      <c r="D123" s="294"/>
      <c r="E123" s="294"/>
      <c r="F123" s="294"/>
      <c r="G123" s="294"/>
      <c r="H123" s="294"/>
      <c r="I123" s="294"/>
      <c r="J123" s="294"/>
      <c r="K123" s="294"/>
      <c r="L123" s="294"/>
      <c r="M123" s="294"/>
      <c r="N123" s="294"/>
      <c r="O123" s="294"/>
      <c r="P123" s="294"/>
      <c r="Q123" s="294"/>
      <c r="R123" s="294"/>
      <c r="S123" s="295"/>
      <c r="T123" s="1"/>
      <c r="U123" s="1"/>
      <c r="V123" s="1"/>
      <c r="W123" s="1"/>
      <c r="X123" s="1"/>
      <c r="Y123" s="1"/>
      <c r="Z123" s="1"/>
      <c r="AA123" s="1"/>
      <c r="AB123" s="1"/>
    </row>
    <row r="124" spans="1:28" ht="12" customHeight="1" thickBot="1">
      <c r="A124" s="1"/>
      <c r="B124" s="284" t="s">
        <v>161</v>
      </c>
      <c r="C124" s="285"/>
      <c r="D124" s="285"/>
      <c r="E124" s="286"/>
      <c r="F124" s="287" t="s">
        <v>105</v>
      </c>
      <c r="G124" s="288"/>
      <c r="H124" s="288"/>
      <c r="I124" s="288"/>
      <c r="J124" s="288"/>
      <c r="K124" s="288"/>
      <c r="L124" s="289"/>
      <c r="M124" s="287" t="s">
        <v>319</v>
      </c>
      <c r="N124" s="288"/>
      <c r="O124" s="288"/>
      <c r="P124" s="288"/>
      <c r="Q124" s="288"/>
      <c r="R124" s="288"/>
      <c r="S124" s="289"/>
      <c r="T124" s="1"/>
      <c r="U124" s="1"/>
      <c r="V124" s="1"/>
      <c r="W124" s="1"/>
      <c r="X124" s="1"/>
      <c r="Y124" s="1"/>
      <c r="Z124" s="1"/>
      <c r="AA124" s="1"/>
      <c r="AB124" s="1"/>
    </row>
    <row r="125" spans="1:28" ht="12" customHeight="1" thickBot="1">
      <c r="A125" s="1"/>
      <c r="B125" s="267" t="s">
        <v>162</v>
      </c>
      <c r="C125" s="268"/>
      <c r="D125" s="268"/>
      <c r="E125" s="269"/>
      <c r="F125" s="290">
        <f>'INFORME Esp'!F116</f>
        <v>0.083</v>
      </c>
      <c r="G125" s="291"/>
      <c r="H125" s="291"/>
      <c r="I125" s="291"/>
      <c r="J125" s="291"/>
      <c r="K125" s="291"/>
      <c r="L125" s="292"/>
      <c r="M125" s="290">
        <f>'INFORME Esp'!M116</f>
        <v>0.19189996007045046</v>
      </c>
      <c r="N125" s="291"/>
      <c r="O125" s="291"/>
      <c r="P125" s="291"/>
      <c r="Q125" s="291"/>
      <c r="R125" s="291"/>
      <c r="S125" s="292"/>
      <c r="T125" s="1"/>
      <c r="U125" s="1"/>
      <c r="V125" s="1"/>
      <c r="W125" s="1"/>
      <c r="X125" s="1"/>
      <c r="Y125" s="1"/>
      <c r="Z125" s="1"/>
      <c r="AA125" s="1"/>
      <c r="AB125" s="1"/>
    </row>
    <row r="126" spans="1:28" ht="12" customHeight="1" thickBot="1">
      <c r="A126" s="1"/>
      <c r="B126" s="267" t="s">
        <v>153</v>
      </c>
      <c r="C126" s="268"/>
      <c r="D126" s="268"/>
      <c r="E126" s="269"/>
      <c r="F126" s="39"/>
      <c r="G126" s="153" t="str">
        <f>'INFORME Esp'!F117</f>
        <v>150.000.000 (7,50%)</v>
      </c>
      <c r="H126" s="153"/>
      <c r="I126" s="153"/>
      <c r="J126" s="153"/>
      <c r="K126" s="153"/>
      <c r="L126" s="154"/>
      <c r="M126" s="155" t="str">
        <f>'INFORME Esp'!M117</f>
        <v>142.229.089 (16,44%)</v>
      </c>
      <c r="N126" s="153"/>
      <c r="O126" s="153"/>
      <c r="P126" s="153"/>
      <c r="Q126" s="153"/>
      <c r="R126" s="153"/>
      <c r="S126" s="154"/>
      <c r="T126" s="1"/>
      <c r="U126" s="1"/>
      <c r="V126" s="1"/>
      <c r="W126" s="1"/>
      <c r="X126" s="1"/>
      <c r="Y126" s="1"/>
      <c r="Z126" s="1"/>
      <c r="AA126" s="1"/>
      <c r="AB126" s="1"/>
    </row>
    <row r="127" spans="1:28" ht="12" customHeight="1">
      <c r="A127" s="1"/>
      <c r="B127" s="19"/>
      <c r="C127" s="19"/>
      <c r="D127" s="19"/>
      <c r="E127" s="19"/>
      <c r="F127" s="43"/>
      <c r="G127" s="43"/>
      <c r="H127" s="43"/>
      <c r="I127" s="43"/>
      <c r="J127" s="43"/>
      <c r="K127" s="43"/>
      <c r="L127" s="43"/>
      <c r="M127" s="43"/>
      <c r="N127" s="43"/>
      <c r="O127" s="43"/>
      <c r="P127" s="43"/>
      <c r="Q127" s="43"/>
      <c r="R127" s="43"/>
      <c r="S127" s="43"/>
      <c r="T127" s="1"/>
      <c r="U127" s="1"/>
      <c r="V127" s="1"/>
      <c r="W127" s="1"/>
      <c r="X127" s="1"/>
      <c r="Y127" s="1"/>
      <c r="Z127" s="1"/>
      <c r="AA127" s="1"/>
      <c r="AB127" s="1"/>
    </row>
    <row r="128" spans="1:28" ht="12" customHeight="1" thickBot="1">
      <c r="A128" s="1"/>
      <c r="B128" s="19"/>
      <c r="C128" s="19"/>
      <c r="D128" s="19"/>
      <c r="E128" s="19"/>
      <c r="F128" s="43"/>
      <c r="G128" s="43"/>
      <c r="H128" s="43"/>
      <c r="I128" s="43"/>
      <c r="J128" s="43"/>
      <c r="K128" s="43"/>
      <c r="L128" s="43"/>
      <c r="M128" s="43"/>
      <c r="N128" s="43"/>
      <c r="O128" s="43"/>
      <c r="P128" s="43"/>
      <c r="Q128" s="43"/>
      <c r="R128" s="43"/>
      <c r="S128" s="43"/>
      <c r="T128" s="1"/>
      <c r="U128" s="1"/>
      <c r="V128" s="1"/>
      <c r="W128" s="1"/>
      <c r="X128" s="1"/>
      <c r="Y128" s="1"/>
      <c r="Z128" s="1"/>
      <c r="AA128" s="1"/>
      <c r="AB128" s="1"/>
    </row>
    <row r="129" spans="1:28" ht="12" customHeight="1" thickBot="1">
      <c r="A129" s="1"/>
      <c r="B129" s="166" t="s">
        <v>163</v>
      </c>
      <c r="C129" s="166"/>
      <c r="D129" s="166"/>
      <c r="E129" s="166"/>
      <c r="F129" s="166"/>
      <c r="G129" s="166"/>
      <c r="H129" s="166"/>
      <c r="I129" s="166"/>
      <c r="J129" s="166"/>
      <c r="K129" s="166"/>
      <c r="L129" s="166"/>
      <c r="M129" s="166"/>
      <c r="N129" s="166"/>
      <c r="O129" s="166"/>
      <c r="P129" s="166"/>
      <c r="Q129" s="166"/>
      <c r="R129" s="43"/>
      <c r="S129" s="43"/>
      <c r="T129" s="1"/>
      <c r="U129" s="1"/>
      <c r="V129" s="1"/>
      <c r="W129" s="1"/>
      <c r="X129" s="1"/>
      <c r="Y129" s="1"/>
      <c r="Z129" s="1"/>
      <c r="AA129" s="1"/>
      <c r="AB129" s="1"/>
    </row>
    <row r="130" spans="1:28" ht="12" customHeight="1" thickBot="1">
      <c r="A130" s="1"/>
      <c r="B130" s="167" t="s">
        <v>161</v>
      </c>
      <c r="C130" s="167"/>
      <c r="D130" s="167"/>
      <c r="E130" s="164" t="s">
        <v>105</v>
      </c>
      <c r="F130" s="164"/>
      <c r="G130" s="164"/>
      <c r="H130" s="164"/>
      <c r="I130" s="164"/>
      <c r="J130" s="164"/>
      <c r="K130" s="164"/>
      <c r="L130" s="164" t="s">
        <v>319</v>
      </c>
      <c r="M130" s="164"/>
      <c r="N130" s="164"/>
      <c r="O130" s="164"/>
      <c r="P130" s="164"/>
      <c r="Q130" s="164"/>
      <c r="R130" s="43"/>
      <c r="S130" s="43"/>
      <c r="T130" s="1"/>
      <c r="U130" s="1"/>
      <c r="V130" s="1"/>
      <c r="W130" s="1"/>
      <c r="X130" s="1"/>
      <c r="Y130" s="1"/>
      <c r="Z130" s="1"/>
      <c r="AA130" s="1"/>
      <c r="AB130" s="1"/>
    </row>
    <row r="131" spans="1:28" ht="12" customHeight="1" thickBot="1">
      <c r="A131" s="1"/>
      <c r="B131" s="160" t="s">
        <v>274</v>
      </c>
      <c r="C131" s="160"/>
      <c r="D131" s="160"/>
      <c r="E131" s="221" t="s">
        <v>16</v>
      </c>
      <c r="F131" s="221"/>
      <c r="G131" s="221"/>
      <c r="H131" s="221"/>
      <c r="I131" s="221"/>
      <c r="J131" s="221"/>
      <c r="K131" s="221"/>
      <c r="L131" s="221"/>
      <c r="M131" s="221"/>
      <c r="N131" s="221"/>
      <c r="O131" s="221"/>
      <c r="P131" s="221"/>
      <c r="Q131" s="221"/>
      <c r="R131" s="43"/>
      <c r="S131" s="43"/>
      <c r="T131" s="1"/>
      <c r="U131" s="1"/>
      <c r="V131" s="1"/>
      <c r="W131" s="1"/>
      <c r="X131" s="1"/>
      <c r="Y131" s="1"/>
      <c r="Z131" s="1"/>
      <c r="AA131" s="1"/>
      <c r="AB131" s="1"/>
    </row>
    <row r="132" spans="1:28" ht="12" customHeight="1" thickBot="1">
      <c r="A132" s="1"/>
      <c r="B132" s="160" t="s">
        <v>164</v>
      </c>
      <c r="C132" s="160"/>
      <c r="D132" s="160"/>
      <c r="E132" s="258">
        <f>'INFORME Esp'!F122</f>
        <v>900000</v>
      </c>
      <c r="F132" s="163"/>
      <c r="G132" s="163"/>
      <c r="H132" s="163"/>
      <c r="I132" s="163"/>
      <c r="J132" s="163"/>
      <c r="K132" s="163"/>
      <c r="L132" s="190">
        <f>'INFORME Esp'!M122</f>
        <v>674794.53</v>
      </c>
      <c r="M132" s="162"/>
      <c r="N132" s="162"/>
      <c r="O132" s="162"/>
      <c r="P132" s="162"/>
      <c r="Q132" s="162"/>
      <c r="R132" s="43"/>
      <c r="S132" s="43"/>
      <c r="T132" s="1"/>
      <c r="U132" s="1"/>
      <c r="V132" s="1"/>
      <c r="W132" s="1"/>
      <c r="X132" s="1"/>
      <c r="Y132" s="1"/>
      <c r="Z132" s="1"/>
      <c r="AA132" s="1"/>
      <c r="AB132" s="1"/>
    </row>
    <row r="133" spans="1:28" ht="12" customHeight="1" thickBot="1">
      <c r="A133" s="1"/>
      <c r="B133" s="160" t="s">
        <v>165</v>
      </c>
      <c r="C133" s="160"/>
      <c r="D133" s="160"/>
      <c r="E133" s="222">
        <f>'INFORME Esp'!F123</f>
        <v>0.059820000000000005</v>
      </c>
      <c r="F133" s="222"/>
      <c r="G133" s="222"/>
      <c r="H133" s="222"/>
      <c r="I133" s="222"/>
      <c r="J133" s="222"/>
      <c r="K133" s="222"/>
      <c r="L133" s="222" t="e">
        <f>'INFORME Esp'!M123</f>
        <v>#N/A</v>
      </c>
      <c r="M133" s="222"/>
      <c r="N133" s="222"/>
      <c r="O133" s="222"/>
      <c r="P133" s="222"/>
      <c r="Q133" s="222"/>
      <c r="R133" s="43"/>
      <c r="S133" s="43"/>
      <c r="T133" s="1"/>
      <c r="U133" s="1"/>
      <c r="V133" s="1"/>
      <c r="W133" s="1"/>
      <c r="X133" s="1"/>
      <c r="Y133" s="1"/>
      <c r="Z133" s="1"/>
      <c r="AA133" s="1"/>
      <c r="AB133" s="1"/>
    </row>
    <row r="134" spans="1:28" ht="12" customHeight="1" thickBot="1">
      <c r="A134" s="1"/>
      <c r="B134" s="160" t="s">
        <v>299</v>
      </c>
      <c r="C134" s="160"/>
      <c r="D134" s="160"/>
      <c r="E134" s="221" t="s">
        <v>16</v>
      </c>
      <c r="F134" s="221"/>
      <c r="G134" s="221"/>
      <c r="H134" s="221"/>
      <c r="I134" s="221"/>
      <c r="J134" s="221"/>
      <c r="K134" s="221"/>
      <c r="L134" s="221"/>
      <c r="M134" s="221"/>
      <c r="N134" s="221"/>
      <c r="O134" s="221"/>
      <c r="P134" s="221"/>
      <c r="Q134" s="221"/>
      <c r="R134" s="43"/>
      <c r="S134" s="43"/>
      <c r="T134" s="1"/>
      <c r="U134" s="1"/>
      <c r="V134" s="1"/>
      <c r="W134" s="1"/>
      <c r="X134" s="1"/>
      <c r="Y134" s="1"/>
      <c r="Z134" s="1"/>
      <c r="AA134" s="1"/>
      <c r="AB134" s="1"/>
    </row>
    <row r="135" spans="1:28" ht="12" customHeight="1" thickBot="1">
      <c r="A135" s="1"/>
      <c r="B135" s="160" t="s">
        <v>164</v>
      </c>
      <c r="C135" s="160"/>
      <c r="D135" s="160"/>
      <c r="E135" s="258">
        <f>'INFORME Esp'!F125</f>
        <v>150000000</v>
      </c>
      <c r="F135" s="163"/>
      <c r="G135" s="163"/>
      <c r="H135" s="163"/>
      <c r="I135" s="163"/>
      <c r="J135" s="163"/>
      <c r="K135" s="163"/>
      <c r="L135" s="190">
        <f>'INFORME Esp'!M125</f>
        <v>150000000</v>
      </c>
      <c r="M135" s="162"/>
      <c r="N135" s="162"/>
      <c r="O135" s="162"/>
      <c r="P135" s="162"/>
      <c r="Q135" s="162"/>
      <c r="R135" s="43"/>
      <c r="S135" s="43"/>
      <c r="T135" s="1"/>
      <c r="U135" s="1"/>
      <c r="V135" s="1"/>
      <c r="W135" s="1"/>
      <c r="X135" s="1"/>
      <c r="Y135" s="1"/>
      <c r="Z135" s="1"/>
      <c r="AA135" s="1"/>
      <c r="AB135" s="1"/>
    </row>
    <row r="136" spans="1:28" ht="12" customHeight="1" thickBot="1">
      <c r="A136" s="1"/>
      <c r="B136" s="160" t="s">
        <v>165</v>
      </c>
      <c r="C136" s="160"/>
      <c r="D136" s="160"/>
      <c r="E136" s="222">
        <f>'INFORME Esp'!F126</f>
        <v>0.059820000000000005</v>
      </c>
      <c r="F136" s="222"/>
      <c r="G136" s="222"/>
      <c r="H136" s="222"/>
      <c r="I136" s="222"/>
      <c r="J136" s="222"/>
      <c r="K136" s="222"/>
      <c r="L136" s="222" t="e">
        <f>'INFORME Esp'!M126</f>
        <v>#N/A</v>
      </c>
      <c r="M136" s="222"/>
      <c r="N136" s="222"/>
      <c r="O136" s="222"/>
      <c r="P136" s="222"/>
      <c r="Q136" s="222"/>
      <c r="R136" s="43"/>
      <c r="S136" s="43"/>
      <c r="T136" s="1"/>
      <c r="U136" s="1"/>
      <c r="V136" s="1"/>
      <c r="W136" s="1"/>
      <c r="X136" s="1"/>
      <c r="Y136" s="1"/>
      <c r="Z136" s="1"/>
      <c r="AA136" s="1"/>
      <c r="AB136" s="1"/>
    </row>
    <row r="137" spans="1:28" ht="12" customHeight="1">
      <c r="A137" s="1"/>
      <c r="B137" s="19"/>
      <c r="C137" s="19"/>
      <c r="D137" s="19"/>
      <c r="E137" s="19"/>
      <c r="F137" s="43"/>
      <c r="G137" s="43"/>
      <c r="H137" s="43"/>
      <c r="I137" s="43"/>
      <c r="J137" s="43"/>
      <c r="K137" s="43"/>
      <c r="L137" s="43"/>
      <c r="M137" s="43"/>
      <c r="N137" s="43"/>
      <c r="O137" s="43"/>
      <c r="P137" s="43"/>
      <c r="Q137" s="43"/>
      <c r="R137" s="43"/>
      <c r="S137" s="43"/>
      <c r="T137" s="1"/>
      <c r="U137" s="1"/>
      <c r="V137" s="1"/>
      <c r="W137" s="1"/>
      <c r="X137" s="1"/>
      <c r="Y137" s="1"/>
      <c r="Z137" s="1"/>
      <c r="AA137" s="1"/>
      <c r="AB137" s="1"/>
    </row>
    <row r="138" spans="1:28" ht="12" customHeight="1">
      <c r="A138" s="1"/>
      <c r="B138" s="19"/>
      <c r="C138" s="19"/>
      <c r="D138" s="19"/>
      <c r="E138" s="19"/>
      <c r="F138" s="43"/>
      <c r="G138" s="43"/>
      <c r="H138" s="43"/>
      <c r="I138" s="43"/>
      <c r="J138" s="43"/>
      <c r="K138" s="43"/>
      <c r="L138" s="43"/>
      <c r="M138" s="43"/>
      <c r="N138" s="43"/>
      <c r="O138" s="43"/>
      <c r="P138" s="43"/>
      <c r="Q138" s="43"/>
      <c r="R138" s="43"/>
      <c r="S138" s="43"/>
      <c r="T138" s="1"/>
      <c r="U138" s="1"/>
      <c r="V138" s="1"/>
      <c r="W138" s="1"/>
      <c r="X138" s="1"/>
      <c r="Y138" s="1"/>
      <c r="Z138" s="1"/>
      <c r="AA138" s="1"/>
      <c r="AB138" s="1"/>
    </row>
    <row r="139" spans="1:28" ht="49.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30" customHeight="1" thickBo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30" customHeight="1" thickBot="1">
      <c r="A141" s="1"/>
      <c r="B141" s="275" t="s">
        <v>267</v>
      </c>
      <c r="C141" s="276"/>
      <c r="D141" s="276"/>
      <c r="E141" s="276"/>
      <c r="F141" s="276"/>
      <c r="G141" s="276"/>
      <c r="H141" s="276"/>
      <c r="I141" s="276"/>
      <c r="J141" s="276"/>
      <c r="K141" s="276"/>
      <c r="L141" s="276"/>
      <c r="M141" s="276"/>
      <c r="N141" s="276"/>
      <c r="O141" s="276"/>
      <c r="P141" s="276"/>
      <c r="Q141" s="276"/>
      <c r="R141" s="276"/>
      <c r="S141" s="276"/>
      <c r="T141" s="276"/>
      <c r="U141" s="276"/>
      <c r="V141" s="276"/>
      <c r="W141" s="276"/>
      <c r="X141" s="276"/>
      <c r="Y141" s="276"/>
      <c r="Z141" s="276"/>
      <c r="AA141" s="277"/>
      <c r="AB141" s="1"/>
    </row>
    <row r="142" spans="1:28" ht="19.5" customHeight="1">
      <c r="A142" s="1"/>
      <c r="B142" s="1"/>
      <c r="C142" s="1"/>
      <c r="D142" s="278" t="s">
        <v>166</v>
      </c>
      <c r="E142" s="279"/>
      <c r="F142" s="279"/>
      <c r="G142" s="279"/>
      <c r="H142" s="279"/>
      <c r="I142" s="279"/>
      <c r="J142" s="279"/>
      <c r="K142" s="279"/>
      <c r="L142" s="279"/>
      <c r="M142" s="279"/>
      <c r="N142" s="279"/>
      <c r="O142" s="279"/>
      <c r="P142" s="279"/>
      <c r="Q142" s="279"/>
      <c r="R142" s="279"/>
      <c r="S142" s="279"/>
      <c r="T142" s="279"/>
      <c r="U142" s="279"/>
      <c r="V142" s="279"/>
      <c r="W142" s="280"/>
      <c r="X142" s="1"/>
      <c r="Y142" s="1"/>
      <c r="Z142" s="1"/>
      <c r="AA142" s="1"/>
      <c r="AB142" s="1"/>
    </row>
    <row r="143" spans="1:28" ht="19.5" customHeight="1">
      <c r="A143" s="1"/>
      <c r="B143" s="1"/>
      <c r="C143" s="1"/>
      <c r="D143" s="1"/>
      <c r="E143" s="1"/>
      <c r="F143" s="1"/>
      <c r="G143" s="281" t="str">
        <f>+G121</f>
        <v>April 12, 2010</v>
      </c>
      <c r="H143" s="282"/>
      <c r="I143" s="282"/>
      <c r="J143" s="282"/>
      <c r="K143" s="282"/>
      <c r="L143" s="282"/>
      <c r="M143" s="282"/>
      <c r="N143" s="282"/>
      <c r="O143" s="282"/>
      <c r="P143" s="282"/>
      <c r="Q143" s="282"/>
      <c r="R143" s="282"/>
      <c r="S143" s="282"/>
      <c r="T143" s="283"/>
      <c r="U143" s="1"/>
      <c r="V143" s="1"/>
      <c r="W143" s="1"/>
      <c r="X143" s="1"/>
      <c r="Y143" s="1"/>
      <c r="Z143" s="1"/>
      <c r="AA143" s="1"/>
      <c r="AB143" s="1"/>
    </row>
    <row r="144" s="17" customFormat="1" ht="12" customHeight="1" thickBot="1"/>
    <row r="145" spans="2:22" s="17" customFormat="1" ht="12" customHeight="1" thickBot="1">
      <c r="B145" s="211" t="s">
        <v>288</v>
      </c>
      <c r="C145" s="212"/>
      <c r="D145" s="212"/>
      <c r="E145" s="212"/>
      <c r="F145" s="212"/>
      <c r="G145" s="212"/>
      <c r="H145" s="212"/>
      <c r="I145" s="212"/>
      <c r="J145" s="212"/>
      <c r="K145" s="212"/>
      <c r="L145" s="212"/>
      <c r="M145" s="212"/>
      <c r="N145" s="212"/>
      <c r="O145" s="212"/>
      <c r="P145" s="212"/>
      <c r="Q145" s="212"/>
      <c r="R145" s="212"/>
      <c r="S145" s="212"/>
      <c r="T145" s="212"/>
      <c r="U145" s="212"/>
      <c r="V145" s="213"/>
    </row>
    <row r="146" spans="2:22" s="17" customFormat="1" ht="12" customHeight="1">
      <c r="B146" s="156" t="s">
        <v>252</v>
      </c>
      <c r="C146" s="157"/>
      <c r="D146" s="157"/>
      <c r="E146" s="157"/>
      <c r="F146" s="157"/>
      <c r="G146" s="157"/>
      <c r="H146" s="157"/>
      <c r="I146" s="157"/>
      <c r="J146" s="157"/>
      <c r="K146" s="157"/>
      <c r="L146" s="157"/>
      <c r="M146" s="157"/>
      <c r="N146" s="157"/>
      <c r="O146" s="157"/>
      <c r="P146" s="396">
        <f>'[2]Inglés'!F151</f>
        <v>150000000</v>
      </c>
      <c r="Q146" s="396"/>
      <c r="R146" s="396"/>
      <c r="S146" s="396"/>
      <c r="T146" s="396"/>
      <c r="U146" s="396"/>
      <c r="V146" s="397"/>
    </row>
    <row r="147" spans="2:22" s="17" customFormat="1" ht="12" customHeight="1">
      <c r="B147" s="158" t="s">
        <v>253</v>
      </c>
      <c r="C147" s="159"/>
      <c r="D147" s="159"/>
      <c r="E147" s="159"/>
      <c r="F147" s="159"/>
      <c r="G147" s="159"/>
      <c r="H147" s="159"/>
      <c r="I147" s="159"/>
      <c r="J147" s="159"/>
      <c r="K147" s="159"/>
      <c r="L147" s="159"/>
      <c r="M147" s="159"/>
      <c r="N147" s="159"/>
      <c r="O147" s="159"/>
      <c r="P147" s="185"/>
      <c r="Q147" s="185"/>
      <c r="R147" s="185"/>
      <c r="S147" s="185"/>
      <c r="T147" s="185"/>
      <c r="U147" s="185"/>
      <c r="V147" s="65"/>
    </row>
    <row r="148" spans="2:22" s="17" customFormat="1" ht="12" customHeight="1">
      <c r="B148" s="158" t="s">
        <v>254</v>
      </c>
      <c r="C148" s="159"/>
      <c r="D148" s="159"/>
      <c r="E148" s="159"/>
      <c r="F148" s="159"/>
      <c r="G148" s="159"/>
      <c r="H148" s="159"/>
      <c r="I148" s="159"/>
      <c r="J148" s="159"/>
      <c r="K148" s="159"/>
      <c r="L148" s="159"/>
      <c r="M148" s="159"/>
      <c r="N148" s="159"/>
      <c r="O148" s="159"/>
      <c r="P148" s="219">
        <f>'[2]Inglés'!F153</f>
        <v>150000000</v>
      </c>
      <c r="Q148" s="219"/>
      <c r="R148" s="219"/>
      <c r="S148" s="219"/>
      <c r="T148" s="219"/>
      <c r="U148" s="219"/>
      <c r="V148" s="220"/>
    </row>
    <row r="149" spans="2:22" s="17" customFormat="1" ht="12" customHeight="1">
      <c r="B149" s="158" t="s">
        <v>255</v>
      </c>
      <c r="C149" s="159"/>
      <c r="D149" s="159"/>
      <c r="E149" s="159"/>
      <c r="F149" s="159"/>
      <c r="G149" s="159"/>
      <c r="H149" s="159"/>
      <c r="I149" s="159"/>
      <c r="J149" s="159"/>
      <c r="K149" s="159"/>
      <c r="L149" s="159"/>
      <c r="M149" s="159"/>
      <c r="N149" s="159"/>
      <c r="O149" s="159"/>
      <c r="P149" s="179"/>
      <c r="Q149" s="179"/>
      <c r="R149" s="179"/>
      <c r="S149" s="179"/>
      <c r="T149" s="179"/>
      <c r="U149" s="179"/>
      <c r="V149" s="65"/>
    </row>
    <row r="150" spans="2:22" s="17" customFormat="1" ht="12" customHeight="1">
      <c r="B150" s="158" t="s">
        <v>275</v>
      </c>
      <c r="C150" s="159"/>
      <c r="D150" s="159"/>
      <c r="E150" s="159"/>
      <c r="F150" s="159"/>
      <c r="G150" s="159"/>
      <c r="H150" s="159"/>
      <c r="I150" s="159"/>
      <c r="J150" s="159"/>
      <c r="K150" s="159"/>
      <c r="L150" s="159"/>
      <c r="M150" s="159"/>
      <c r="N150" s="159"/>
      <c r="O150" s="159"/>
      <c r="P150" s="219">
        <f>'[2]Inglés'!F155</f>
        <v>151532904.09</v>
      </c>
      <c r="Q150" s="219"/>
      <c r="R150" s="219"/>
      <c r="S150" s="219"/>
      <c r="T150" s="219"/>
      <c r="U150" s="219"/>
      <c r="V150" s="220"/>
    </row>
    <row r="151" spans="2:22" s="17" customFormat="1" ht="12" customHeight="1">
      <c r="B151" s="158" t="s">
        <v>276</v>
      </c>
      <c r="C151" s="159"/>
      <c r="D151" s="159"/>
      <c r="E151" s="159"/>
      <c r="F151" s="159"/>
      <c r="G151" s="159"/>
      <c r="H151" s="159"/>
      <c r="I151" s="159"/>
      <c r="J151" s="159"/>
      <c r="K151" s="159"/>
      <c r="L151" s="159"/>
      <c r="M151" s="159"/>
      <c r="N151" s="159"/>
      <c r="O151" s="159"/>
      <c r="P151" s="219">
        <f>'[2]Inglés'!F156</f>
        <v>75000000</v>
      </c>
      <c r="Q151" s="219"/>
      <c r="R151" s="219"/>
      <c r="S151" s="219"/>
      <c r="T151" s="219"/>
      <c r="U151" s="219"/>
      <c r="V151" s="220"/>
    </row>
    <row r="152" spans="2:22" s="17" customFormat="1" ht="12" customHeight="1">
      <c r="B152" s="181" t="s">
        <v>208</v>
      </c>
      <c r="C152" s="182"/>
      <c r="D152" s="182"/>
      <c r="E152" s="182"/>
      <c r="F152" s="182"/>
      <c r="G152" s="182"/>
      <c r="H152" s="182"/>
      <c r="I152" s="182"/>
      <c r="J152" s="182"/>
      <c r="K152" s="182"/>
      <c r="L152" s="182"/>
      <c r="M152" s="182"/>
      <c r="N152" s="182"/>
      <c r="O152" s="182"/>
      <c r="P152" s="179"/>
      <c r="Q152" s="179"/>
      <c r="R152" s="179"/>
      <c r="S152" s="179"/>
      <c r="T152" s="179"/>
      <c r="U152" s="179"/>
      <c r="V152" s="65"/>
    </row>
    <row r="153" spans="2:22" s="17" customFormat="1" ht="12" customHeight="1">
      <c r="B153" s="158" t="s">
        <v>256</v>
      </c>
      <c r="C153" s="159"/>
      <c r="D153" s="159"/>
      <c r="E153" s="159"/>
      <c r="F153" s="159"/>
      <c r="G153" s="159"/>
      <c r="H153" s="159"/>
      <c r="I153" s="159"/>
      <c r="J153" s="159"/>
      <c r="K153" s="159"/>
      <c r="L153" s="159"/>
      <c r="M153" s="159"/>
      <c r="N153" s="159"/>
      <c r="O153" s="159"/>
      <c r="P153" s="219" t="str">
        <f>'[2]Inglés'!F158</f>
        <v>YES</v>
      </c>
      <c r="Q153" s="219"/>
      <c r="R153" s="219"/>
      <c r="S153" s="219"/>
      <c r="T153" s="219"/>
      <c r="U153" s="219"/>
      <c r="V153" s="220"/>
    </row>
    <row r="154" spans="2:22" s="17" customFormat="1" ht="12" customHeight="1">
      <c r="B154" s="158" t="s">
        <v>257</v>
      </c>
      <c r="C154" s="159"/>
      <c r="D154" s="159"/>
      <c r="E154" s="159"/>
      <c r="F154" s="159"/>
      <c r="G154" s="159"/>
      <c r="H154" s="159"/>
      <c r="I154" s="159"/>
      <c r="J154" s="159"/>
      <c r="K154" s="159"/>
      <c r="L154" s="159"/>
      <c r="M154" s="159"/>
      <c r="N154" s="159"/>
      <c r="O154" s="159"/>
      <c r="P154" s="219" t="str">
        <f>'[2]Inglés'!F159</f>
        <v>YES</v>
      </c>
      <c r="Q154" s="219"/>
      <c r="R154" s="219"/>
      <c r="S154" s="219"/>
      <c r="T154" s="219"/>
      <c r="U154" s="219"/>
      <c r="V154" s="220"/>
    </row>
    <row r="155" spans="2:22" s="17" customFormat="1" ht="12" customHeight="1">
      <c r="B155" s="158" t="s">
        <v>277</v>
      </c>
      <c r="C155" s="159"/>
      <c r="D155" s="159"/>
      <c r="E155" s="159"/>
      <c r="F155" s="159"/>
      <c r="G155" s="159"/>
      <c r="H155" s="159"/>
      <c r="I155" s="159"/>
      <c r="J155" s="159"/>
      <c r="K155" s="159"/>
      <c r="L155" s="159"/>
      <c r="M155" s="159"/>
      <c r="N155" s="159"/>
      <c r="O155" s="159"/>
      <c r="P155" s="219" t="str">
        <f>'[2]Inglés'!F160</f>
        <v>NO</v>
      </c>
      <c r="Q155" s="219"/>
      <c r="R155" s="219"/>
      <c r="S155" s="219"/>
      <c r="T155" s="219"/>
      <c r="U155" s="219"/>
      <c r="V155" s="220"/>
    </row>
    <row r="156" spans="2:22" s="17" customFormat="1" ht="5.25" customHeight="1" thickBot="1">
      <c r="B156" s="44"/>
      <c r="C156" s="45"/>
      <c r="D156" s="45"/>
      <c r="E156" s="45"/>
      <c r="F156" s="45"/>
      <c r="G156" s="45"/>
      <c r="H156" s="45"/>
      <c r="I156" s="45"/>
      <c r="J156" s="45"/>
      <c r="K156" s="45"/>
      <c r="L156" s="45"/>
      <c r="M156" s="45"/>
      <c r="N156" s="45"/>
      <c r="O156" s="45"/>
      <c r="P156" s="45"/>
      <c r="Q156" s="45"/>
      <c r="R156" s="45"/>
      <c r="S156" s="45"/>
      <c r="T156" s="45"/>
      <c r="U156" s="45"/>
      <c r="V156" s="66"/>
    </row>
    <row r="157" s="17" customFormat="1" ht="12" customHeight="1">
      <c r="B157" s="93" t="s">
        <v>320</v>
      </c>
    </row>
    <row r="158" s="17" customFormat="1" ht="12" customHeight="1" thickBot="1">
      <c r="B158" s="93"/>
    </row>
    <row r="159" spans="2:22" s="17" customFormat="1" ht="12" customHeight="1" thickBot="1">
      <c r="B159" s="211" t="s">
        <v>298</v>
      </c>
      <c r="C159" s="212"/>
      <c r="D159" s="212"/>
      <c r="E159" s="212"/>
      <c r="F159" s="212"/>
      <c r="G159" s="212"/>
      <c r="H159" s="212"/>
      <c r="I159" s="212"/>
      <c r="J159" s="212"/>
      <c r="K159" s="212"/>
      <c r="L159" s="212"/>
      <c r="M159" s="212"/>
      <c r="N159" s="212"/>
      <c r="O159" s="212"/>
      <c r="P159" s="212"/>
      <c r="Q159" s="212"/>
      <c r="R159" s="212"/>
      <c r="S159" s="212"/>
      <c r="T159" s="212"/>
      <c r="U159" s="212"/>
      <c r="V159" s="213"/>
    </row>
    <row r="160" spans="2:22" s="17" customFormat="1" ht="12" customHeight="1">
      <c r="B160" s="102" t="s">
        <v>289</v>
      </c>
      <c r="C160" s="103"/>
      <c r="D160" s="103"/>
      <c r="E160" s="103"/>
      <c r="F160" s="103"/>
      <c r="G160" s="103"/>
      <c r="H160" s="103"/>
      <c r="I160" s="103"/>
      <c r="J160" s="103"/>
      <c r="K160" s="103"/>
      <c r="L160" s="103"/>
      <c r="M160" s="103"/>
      <c r="N160" s="103"/>
      <c r="O160" s="103"/>
      <c r="P160" s="103"/>
      <c r="Q160" s="103"/>
      <c r="R160" s="103"/>
      <c r="S160" s="103"/>
      <c r="T160" s="103"/>
      <c r="U160" s="103"/>
      <c r="V160" s="65"/>
    </row>
    <row r="161" spans="2:22" s="101" customFormat="1" ht="12" customHeight="1">
      <c r="B161" s="104" t="s">
        <v>290</v>
      </c>
      <c r="C161" s="105"/>
      <c r="D161" s="105"/>
      <c r="E161" s="105"/>
      <c r="F161" s="105"/>
      <c r="G161" s="105"/>
      <c r="H161" s="105"/>
      <c r="I161" s="105"/>
      <c r="J161" s="105"/>
      <c r="K161" s="105"/>
      <c r="L161" s="105"/>
      <c r="M161" s="105"/>
      <c r="N161" s="105"/>
      <c r="O161" s="105"/>
      <c r="P161" s="105"/>
      <c r="Q161" s="255" t="str">
        <f>'[2]Inglés'!F168</f>
        <v>YES (12,25%)</v>
      </c>
      <c r="R161" s="255"/>
      <c r="S161" s="255"/>
      <c r="T161" s="255"/>
      <c r="U161" s="255"/>
      <c r="V161" s="256"/>
    </row>
    <row r="162" spans="2:22" s="101" customFormat="1" ht="12" customHeight="1">
      <c r="B162" s="104" t="s">
        <v>291</v>
      </c>
      <c r="C162" s="105"/>
      <c r="D162" s="105"/>
      <c r="E162" s="105"/>
      <c r="F162" s="105"/>
      <c r="G162" s="105"/>
      <c r="H162" s="105"/>
      <c r="I162" s="105"/>
      <c r="J162" s="105"/>
      <c r="K162" s="105"/>
      <c r="L162" s="105"/>
      <c r="M162" s="105"/>
      <c r="N162" s="105"/>
      <c r="O162" s="105"/>
      <c r="P162" s="105"/>
      <c r="Q162" s="255" t="str">
        <f>'[2]Inglés'!F169</f>
        <v>NO</v>
      </c>
      <c r="R162" s="255"/>
      <c r="S162" s="255"/>
      <c r="T162" s="255"/>
      <c r="U162" s="255"/>
      <c r="V162" s="256"/>
    </row>
    <row r="163" spans="2:22" s="17" customFormat="1" ht="12" customHeight="1">
      <c r="B163" s="102" t="s">
        <v>292</v>
      </c>
      <c r="C163" s="103"/>
      <c r="D163" s="103"/>
      <c r="E163" s="103"/>
      <c r="F163" s="103"/>
      <c r="G163" s="103"/>
      <c r="H163" s="103"/>
      <c r="I163" s="103"/>
      <c r="J163" s="103"/>
      <c r="K163" s="103"/>
      <c r="L163" s="103"/>
      <c r="M163" s="103"/>
      <c r="N163" s="103"/>
      <c r="O163" s="103"/>
      <c r="P163" s="103"/>
      <c r="Q163" s="103"/>
      <c r="R163" s="103"/>
      <c r="S163" s="103"/>
      <c r="T163" s="103"/>
      <c r="U163" s="103"/>
      <c r="V163" s="65"/>
    </row>
    <row r="164" spans="2:22" s="101" customFormat="1" ht="12" customHeight="1">
      <c r="B164" s="104" t="s">
        <v>293</v>
      </c>
      <c r="C164" s="105"/>
      <c r="D164" s="105"/>
      <c r="E164" s="105"/>
      <c r="F164" s="105"/>
      <c r="G164" s="105"/>
      <c r="H164" s="105"/>
      <c r="I164" s="105"/>
      <c r="J164" s="105"/>
      <c r="K164" s="105"/>
      <c r="L164" s="105"/>
      <c r="M164" s="105"/>
      <c r="N164" s="105"/>
      <c r="O164" s="105"/>
      <c r="P164" s="105"/>
      <c r="Q164" s="255" t="str">
        <f>'[2]Inglés'!F171</f>
        <v>YES (6,94%)</v>
      </c>
      <c r="R164" s="255"/>
      <c r="S164" s="255"/>
      <c r="T164" s="255"/>
      <c r="U164" s="255"/>
      <c r="V164" s="256"/>
    </row>
    <row r="165" spans="2:22" s="101" customFormat="1" ht="12" customHeight="1">
      <c r="B165" s="104" t="s">
        <v>294</v>
      </c>
      <c r="C165" s="105"/>
      <c r="D165" s="105"/>
      <c r="E165" s="105"/>
      <c r="F165" s="105"/>
      <c r="G165" s="105"/>
      <c r="H165" s="105"/>
      <c r="I165" s="105"/>
      <c r="J165" s="105"/>
      <c r="K165" s="105"/>
      <c r="L165" s="105"/>
      <c r="M165" s="105"/>
      <c r="N165" s="105"/>
      <c r="O165" s="105"/>
      <c r="P165" s="105"/>
      <c r="Q165" s="255" t="str">
        <f>'[2]Inglés'!F172</f>
        <v>NO</v>
      </c>
      <c r="R165" s="255"/>
      <c r="S165" s="255"/>
      <c r="T165" s="255"/>
      <c r="U165" s="255"/>
      <c r="V165" s="256"/>
    </row>
    <row r="166" spans="2:22" s="17" customFormat="1" ht="12" customHeight="1">
      <c r="B166" s="102" t="s">
        <v>295</v>
      </c>
      <c r="C166" s="103"/>
      <c r="D166" s="103"/>
      <c r="E166" s="103"/>
      <c r="F166" s="103"/>
      <c r="G166" s="103"/>
      <c r="H166" s="103"/>
      <c r="I166" s="103"/>
      <c r="J166" s="103"/>
      <c r="K166" s="103"/>
      <c r="L166" s="103"/>
      <c r="M166" s="103"/>
      <c r="N166" s="103"/>
      <c r="O166" s="103"/>
      <c r="P166" s="103"/>
      <c r="Q166" s="103"/>
      <c r="R166" s="103"/>
      <c r="S166" s="103"/>
      <c r="T166" s="103"/>
      <c r="U166" s="103"/>
      <c r="V166" s="65"/>
    </row>
    <row r="167" spans="2:22" s="101" customFormat="1" ht="12" customHeight="1">
      <c r="B167" s="104" t="s">
        <v>296</v>
      </c>
      <c r="C167" s="105"/>
      <c r="D167" s="105"/>
      <c r="E167" s="105"/>
      <c r="F167" s="105"/>
      <c r="G167" s="105"/>
      <c r="H167" s="105"/>
      <c r="I167" s="105"/>
      <c r="J167" s="105"/>
      <c r="K167" s="105"/>
      <c r="L167" s="105"/>
      <c r="M167" s="105"/>
      <c r="N167" s="105"/>
      <c r="O167" s="105"/>
      <c r="P167" s="105"/>
      <c r="Q167" s="255" t="str">
        <f>'[2]Inglés'!F174</f>
        <v>YES</v>
      </c>
      <c r="R167" s="255"/>
      <c r="S167" s="255"/>
      <c r="T167" s="255"/>
      <c r="U167" s="255"/>
      <c r="V167" s="256"/>
    </row>
    <row r="168" spans="2:22" s="101" customFormat="1" ht="12" customHeight="1">
      <c r="B168" s="104" t="s">
        <v>297</v>
      </c>
      <c r="C168" s="105"/>
      <c r="D168" s="105"/>
      <c r="E168" s="105"/>
      <c r="F168" s="105"/>
      <c r="G168" s="105"/>
      <c r="H168" s="105"/>
      <c r="I168" s="105"/>
      <c r="J168" s="105"/>
      <c r="K168" s="105"/>
      <c r="L168" s="105"/>
      <c r="M168" s="105"/>
      <c r="N168" s="105"/>
      <c r="O168" s="105"/>
      <c r="P168" s="105"/>
      <c r="Q168" s="255" t="str">
        <f>'[2]Inglés'!F175</f>
        <v>NO</v>
      </c>
      <c r="R168" s="255"/>
      <c r="S168" s="255"/>
      <c r="T168" s="255"/>
      <c r="U168" s="255"/>
      <c r="V168" s="256"/>
    </row>
    <row r="169" spans="2:22" s="17" customFormat="1" ht="3.75" customHeight="1" thickBot="1">
      <c r="B169" s="106"/>
      <c r="C169" s="33"/>
      <c r="D169" s="33"/>
      <c r="E169" s="33"/>
      <c r="F169" s="33"/>
      <c r="G169" s="33"/>
      <c r="H169" s="33"/>
      <c r="I169" s="33"/>
      <c r="J169" s="33"/>
      <c r="K169" s="33"/>
      <c r="L169" s="33"/>
      <c r="M169" s="33"/>
      <c r="N169" s="33"/>
      <c r="O169" s="33"/>
      <c r="P169" s="33"/>
      <c r="Q169" s="33"/>
      <c r="R169" s="33"/>
      <c r="S169" s="33"/>
      <c r="T169" s="33"/>
      <c r="U169" s="33"/>
      <c r="V169" s="66"/>
    </row>
    <row r="170" s="17" customFormat="1" ht="12" customHeight="1">
      <c r="B170" s="93" t="s">
        <v>321</v>
      </c>
    </row>
    <row r="171" s="17" customFormat="1" ht="9.75" customHeight="1"/>
    <row r="172" s="17" customFormat="1" ht="9.75" customHeight="1" thickBot="1"/>
    <row r="173" spans="2:21" s="17" customFormat="1" ht="12.75" thickBot="1">
      <c r="B173" s="233" t="s">
        <v>325</v>
      </c>
      <c r="C173" s="234"/>
      <c r="D173" s="234"/>
      <c r="E173" s="234"/>
      <c r="F173" s="234"/>
      <c r="G173" s="234"/>
      <c r="H173" s="234"/>
      <c r="I173" s="234"/>
      <c r="J173" s="234"/>
      <c r="K173" s="234"/>
      <c r="L173" s="234"/>
      <c r="M173" s="234"/>
      <c r="N173" s="234"/>
      <c r="O173" s="234"/>
      <c r="P173" s="234"/>
      <c r="Q173" s="234"/>
      <c r="R173" s="234"/>
      <c r="S173" s="234"/>
      <c r="T173" s="234"/>
      <c r="U173" s="235"/>
    </row>
    <row r="174" spans="2:21" s="17" customFormat="1" ht="9.75" customHeight="1">
      <c r="B174" s="119" t="s">
        <v>329</v>
      </c>
      <c r="C174" s="120"/>
      <c r="D174" s="120"/>
      <c r="E174" s="120"/>
      <c r="F174" s="120"/>
      <c r="G174" s="120"/>
      <c r="H174" s="120"/>
      <c r="I174" s="120"/>
      <c r="J174" s="120"/>
      <c r="K174" s="120"/>
      <c r="L174" s="120"/>
      <c r="M174" s="120"/>
      <c r="N174" s="120"/>
      <c r="O174" s="120"/>
      <c r="P174" s="120"/>
      <c r="Q174" s="120"/>
      <c r="R174" s="120"/>
      <c r="S174" s="120"/>
      <c r="T174" s="120"/>
      <c r="U174" s="121"/>
    </row>
    <row r="175" spans="2:21" s="17" customFormat="1" ht="12">
      <c r="B175" s="97" t="s">
        <v>326</v>
      </c>
      <c r="C175" s="113"/>
      <c r="D175" s="113"/>
      <c r="E175" s="113"/>
      <c r="F175" s="113"/>
      <c r="G175" s="113"/>
      <c r="H175" s="113"/>
      <c r="I175" s="113"/>
      <c r="J175" s="113"/>
      <c r="K175" s="113"/>
      <c r="L175" s="113"/>
      <c r="M175" s="113"/>
      <c r="N175" s="113"/>
      <c r="O175" s="113"/>
      <c r="P175" s="136"/>
      <c r="Q175" s="136"/>
      <c r="R175" s="136"/>
      <c r="S175" s="136"/>
      <c r="T175" s="136"/>
      <c r="U175" s="137"/>
    </row>
    <row r="176" spans="2:21" s="17" customFormat="1" ht="12">
      <c r="B176" s="97"/>
      <c r="C176" s="115" t="s">
        <v>327</v>
      </c>
      <c r="D176" s="113"/>
      <c r="E176" s="113"/>
      <c r="F176" s="113"/>
      <c r="G176" s="113"/>
      <c r="H176" s="113"/>
      <c r="I176" s="113"/>
      <c r="J176" s="113"/>
      <c r="K176" s="113"/>
      <c r="L176" s="113"/>
      <c r="M176" s="113"/>
      <c r="N176" s="113"/>
      <c r="O176" s="243">
        <f>'INFORME Esp'!P165</f>
        <v>5603023.28</v>
      </c>
      <c r="P176" s="243"/>
      <c r="Q176" s="243"/>
      <c r="R176" s="243"/>
      <c r="S176" s="243"/>
      <c r="T176" s="243"/>
      <c r="U176" s="415"/>
    </row>
    <row r="177" spans="2:21" s="17" customFormat="1" ht="12">
      <c r="B177" s="95"/>
      <c r="C177" s="115" t="s">
        <v>328</v>
      </c>
      <c r="D177" s="113"/>
      <c r="E177" s="113"/>
      <c r="F177" s="113"/>
      <c r="G177" s="113"/>
      <c r="H177" s="113"/>
      <c r="I177" s="113"/>
      <c r="J177" s="113"/>
      <c r="K177" s="113"/>
      <c r="L177" s="113"/>
      <c r="M177" s="113"/>
      <c r="N177" s="113"/>
      <c r="O177" s="243">
        <f>'INFORME Esp'!P166</f>
        <v>245400000.24662697</v>
      </c>
      <c r="P177" s="243"/>
      <c r="Q177" s="243"/>
      <c r="R177" s="243"/>
      <c r="S177" s="243"/>
      <c r="T177" s="243"/>
      <c r="U177" s="415"/>
    </row>
    <row r="178" spans="2:21" s="17" customFormat="1" ht="9.75" customHeight="1">
      <c r="B178" s="97"/>
      <c r="C178" s="113"/>
      <c r="D178" s="113"/>
      <c r="E178" s="113"/>
      <c r="F178" s="113"/>
      <c r="G178" s="113"/>
      <c r="H178" s="113"/>
      <c r="I178" s="113"/>
      <c r="J178" s="113"/>
      <c r="K178" s="113"/>
      <c r="L178" s="113"/>
      <c r="M178" s="113"/>
      <c r="N178" s="113"/>
      <c r="O178" s="113"/>
      <c r="P178" s="136"/>
      <c r="Q178" s="136"/>
      <c r="R178" s="136"/>
      <c r="S178" s="136"/>
      <c r="T178" s="136"/>
      <c r="U178" s="137"/>
    </row>
    <row r="179" spans="2:21" s="17" customFormat="1" ht="12.75" thickBot="1">
      <c r="B179" s="116" t="str">
        <f>IF(O176&gt;O177,"There is Series B interest deferral","There is not Series B interest deferral")</f>
        <v>There is not Series B interest deferral</v>
      </c>
      <c r="C179" s="117"/>
      <c r="D179" s="117"/>
      <c r="E179" s="117"/>
      <c r="F179" s="117"/>
      <c r="G179" s="117"/>
      <c r="H179" s="117"/>
      <c r="I179" s="117"/>
      <c r="J179" s="117"/>
      <c r="K179" s="117"/>
      <c r="L179" s="117"/>
      <c r="M179" s="117"/>
      <c r="N179" s="117"/>
      <c r="O179" s="117"/>
      <c r="P179" s="244"/>
      <c r="Q179" s="244"/>
      <c r="R179" s="244"/>
      <c r="S179" s="244"/>
      <c r="T179" s="244"/>
      <c r="U179" s="245"/>
    </row>
    <row r="180" spans="2:21" s="17" customFormat="1" ht="6" customHeight="1">
      <c r="B180" s="119"/>
      <c r="C180" s="113"/>
      <c r="D180" s="113"/>
      <c r="E180" s="113"/>
      <c r="F180" s="113"/>
      <c r="G180" s="113"/>
      <c r="H180" s="113"/>
      <c r="I180" s="113"/>
      <c r="J180" s="113"/>
      <c r="K180" s="113"/>
      <c r="L180" s="113"/>
      <c r="M180" s="113"/>
      <c r="N180" s="113"/>
      <c r="O180" s="113"/>
      <c r="P180" s="113"/>
      <c r="Q180" s="113"/>
      <c r="R180" s="113"/>
      <c r="S180" s="113"/>
      <c r="T180" s="113"/>
      <c r="U180" s="114"/>
    </row>
    <row r="181" spans="2:21" s="17" customFormat="1" ht="12">
      <c r="B181" s="95" t="s">
        <v>330</v>
      </c>
      <c r="C181" s="113"/>
      <c r="D181" s="113"/>
      <c r="E181" s="113"/>
      <c r="F181" s="113"/>
      <c r="G181" s="113"/>
      <c r="H181" s="113"/>
      <c r="I181" s="113"/>
      <c r="J181" s="113"/>
      <c r="K181" s="113"/>
      <c r="L181" s="113"/>
      <c r="M181" s="113"/>
      <c r="N181" s="113"/>
      <c r="O181" s="113"/>
      <c r="P181" s="136"/>
      <c r="Q181" s="136"/>
      <c r="R181" s="136"/>
      <c r="S181" s="136"/>
      <c r="T181" s="136"/>
      <c r="U181" s="137"/>
    </row>
    <row r="182" spans="2:21" s="17" customFormat="1" ht="12">
      <c r="B182" s="97" t="s">
        <v>331</v>
      </c>
      <c r="C182" s="113"/>
      <c r="D182" s="113"/>
      <c r="E182" s="113"/>
      <c r="F182" s="113"/>
      <c r="G182" s="113"/>
      <c r="H182" s="113"/>
      <c r="I182" s="113"/>
      <c r="J182" s="113"/>
      <c r="K182" s="113"/>
      <c r="L182" s="113"/>
      <c r="M182" s="113"/>
      <c r="N182" s="113"/>
      <c r="O182" s="113"/>
      <c r="P182" s="136"/>
      <c r="Q182" s="136"/>
      <c r="R182" s="136"/>
      <c r="S182" s="136"/>
      <c r="T182" s="136"/>
      <c r="U182" s="137"/>
    </row>
    <row r="183" spans="2:21" s="17" customFormat="1" ht="12">
      <c r="B183" s="97"/>
      <c r="C183" s="115" t="s">
        <v>327</v>
      </c>
      <c r="D183" s="113"/>
      <c r="E183" s="113"/>
      <c r="F183" s="113"/>
      <c r="G183" s="113"/>
      <c r="H183" s="113"/>
      <c r="I183" s="113"/>
      <c r="J183" s="113"/>
      <c r="K183" s="113"/>
      <c r="L183" s="113"/>
      <c r="M183" s="113"/>
      <c r="N183" s="113"/>
      <c r="O183" s="243">
        <f>'INFORME Esp'!P172</f>
        <v>5603023.28</v>
      </c>
      <c r="P183" s="243"/>
      <c r="Q183" s="243"/>
      <c r="R183" s="243"/>
      <c r="S183" s="243"/>
      <c r="T183" s="243"/>
      <c r="U183" s="415"/>
    </row>
    <row r="184" spans="2:21" s="17" customFormat="1" ht="12">
      <c r="B184" s="97"/>
      <c r="C184" s="115" t="s">
        <v>332</v>
      </c>
      <c r="D184" s="113"/>
      <c r="E184" s="113"/>
      <c r="F184" s="113"/>
      <c r="G184" s="113"/>
      <c r="H184" s="113"/>
      <c r="I184" s="113"/>
      <c r="J184" s="113"/>
      <c r="K184" s="113"/>
      <c r="L184" s="113"/>
      <c r="M184" s="113"/>
      <c r="N184" s="113"/>
      <c r="O184" s="243">
        <f>'INFORME Esp'!P173</f>
        <v>160000000.1608</v>
      </c>
      <c r="P184" s="243"/>
      <c r="Q184" s="243"/>
      <c r="R184" s="243"/>
      <c r="S184" s="243"/>
      <c r="T184" s="243"/>
      <c r="U184" s="415"/>
    </row>
    <row r="185" spans="2:21" s="17" customFormat="1" ht="12" customHeight="1" thickBot="1">
      <c r="B185" s="116" t="str">
        <f>IF(O183&gt;O184,"There is Series C interest deferral","There is not Series C interest deferral")</f>
        <v>There is not Series C interest deferral</v>
      </c>
      <c r="C185" s="117"/>
      <c r="D185" s="117"/>
      <c r="E185" s="117"/>
      <c r="F185" s="117"/>
      <c r="G185" s="117"/>
      <c r="H185" s="117"/>
      <c r="I185" s="117"/>
      <c r="J185" s="117"/>
      <c r="K185" s="117"/>
      <c r="L185" s="117"/>
      <c r="M185" s="117"/>
      <c r="N185" s="117"/>
      <c r="O185" s="117"/>
      <c r="P185" s="117"/>
      <c r="Q185" s="117"/>
      <c r="R185" s="117"/>
      <c r="S185" s="117"/>
      <c r="T185" s="117"/>
      <c r="U185" s="118"/>
    </row>
    <row r="186" spans="2:3" s="17" customFormat="1" ht="12" customHeight="1">
      <c r="B186" s="34"/>
      <c r="C186" s="34"/>
    </row>
    <row r="187" spans="2:3" s="17" customFormat="1" ht="12" customHeight="1" thickBot="1">
      <c r="B187" s="34"/>
      <c r="C187" s="34"/>
    </row>
    <row r="188" spans="2:27" s="17" customFormat="1" ht="33.75" customHeight="1" thickBot="1">
      <c r="B188" s="275" t="s">
        <v>267</v>
      </c>
      <c r="C188" s="276"/>
      <c r="D188" s="276"/>
      <c r="E188" s="276"/>
      <c r="F188" s="276"/>
      <c r="G188" s="276"/>
      <c r="H188" s="276"/>
      <c r="I188" s="276"/>
      <c r="J188" s="276"/>
      <c r="K188" s="276"/>
      <c r="L188" s="276"/>
      <c r="M188" s="276"/>
      <c r="N188" s="276"/>
      <c r="O188" s="276"/>
      <c r="P188" s="276"/>
      <c r="Q188" s="276"/>
      <c r="R188" s="276"/>
      <c r="S188" s="276"/>
      <c r="T188" s="276"/>
      <c r="U188" s="276"/>
      <c r="V188" s="276"/>
      <c r="W188" s="276"/>
      <c r="X188" s="276"/>
      <c r="Y188" s="276"/>
      <c r="Z188" s="276"/>
      <c r="AA188" s="277"/>
    </row>
    <row r="189" spans="2:23" s="17" customFormat="1" ht="22.5" customHeight="1">
      <c r="B189" s="34"/>
      <c r="C189" s="34"/>
      <c r="D189" s="278" t="s">
        <v>166</v>
      </c>
      <c r="E189" s="279"/>
      <c r="F189" s="279"/>
      <c r="G189" s="279"/>
      <c r="H189" s="279"/>
      <c r="I189" s="279"/>
      <c r="J189" s="279"/>
      <c r="K189" s="279"/>
      <c r="L189" s="279"/>
      <c r="M189" s="279"/>
      <c r="N189" s="279"/>
      <c r="O189" s="279"/>
      <c r="P189" s="279"/>
      <c r="Q189" s="279"/>
      <c r="R189" s="279"/>
      <c r="S189" s="279"/>
      <c r="T189" s="279"/>
      <c r="U189" s="279"/>
      <c r="V189" s="279"/>
      <c r="W189" s="280"/>
    </row>
    <row r="190" spans="2:23" s="17" customFormat="1" ht="15" customHeight="1">
      <c r="B190" s="34"/>
      <c r="C190" s="34"/>
      <c r="D190" s="257" t="str">
        <f>+G143</f>
        <v>April 12, 2010</v>
      </c>
      <c r="E190" s="257"/>
      <c r="F190" s="257"/>
      <c r="G190" s="257"/>
      <c r="H190" s="257"/>
      <c r="I190" s="257"/>
      <c r="J190" s="257"/>
      <c r="K190" s="257"/>
      <c r="L190" s="257"/>
      <c r="M190" s="257"/>
      <c r="N190" s="257"/>
      <c r="O190" s="257"/>
      <c r="P190" s="257"/>
      <c r="Q190" s="257"/>
      <c r="R190" s="257"/>
      <c r="S190" s="257"/>
      <c r="T190" s="257"/>
      <c r="U190" s="257"/>
      <c r="V190" s="257"/>
      <c r="W190" s="257"/>
    </row>
    <row r="191" spans="2:3" s="17" customFormat="1" ht="12" customHeight="1">
      <c r="B191" s="34"/>
      <c r="C191" s="34"/>
    </row>
    <row r="192" spans="2:3" s="17" customFormat="1" ht="12" customHeight="1">
      <c r="B192" s="34"/>
      <c r="C192" s="34"/>
    </row>
    <row r="193" spans="2:3" s="17" customFormat="1" ht="12" customHeight="1" thickBot="1">
      <c r="B193" s="34"/>
      <c r="C193" s="34"/>
    </row>
    <row r="194" spans="2:16" s="17" customFormat="1" ht="12" customHeight="1">
      <c r="B194" s="126" t="s">
        <v>258</v>
      </c>
      <c r="C194" s="123"/>
      <c r="D194" s="123"/>
      <c r="E194" s="123"/>
      <c r="F194" s="123"/>
      <c r="G194" s="123"/>
      <c r="H194" s="123"/>
      <c r="I194" s="123"/>
      <c r="J194" s="123"/>
      <c r="K194" s="123"/>
      <c r="L194" s="123"/>
      <c r="M194" s="123"/>
      <c r="N194" s="123"/>
      <c r="O194" s="123"/>
      <c r="P194" s="124"/>
    </row>
    <row r="195" spans="2:16" s="17" customFormat="1" ht="12" customHeight="1" thickBot="1">
      <c r="B195" s="125"/>
      <c r="C195" s="122"/>
      <c r="D195" s="122"/>
      <c r="E195" s="122"/>
      <c r="F195" s="122"/>
      <c r="G195" s="122"/>
      <c r="H195" s="122"/>
      <c r="I195" s="122"/>
      <c r="J195" s="122"/>
      <c r="K195" s="122"/>
      <c r="L195" s="122"/>
      <c r="M195" s="122"/>
      <c r="N195" s="122"/>
      <c r="O195" s="122"/>
      <c r="P195" s="140"/>
    </row>
    <row r="196" spans="2:16" s="17" customFormat="1" ht="15" customHeight="1" thickBot="1">
      <c r="B196" s="398" t="s">
        <v>259</v>
      </c>
      <c r="C196" s="399"/>
      <c r="D196" s="402" t="s">
        <v>306</v>
      </c>
      <c r="E196" s="400"/>
      <c r="F196" s="400"/>
      <c r="G196" s="400"/>
      <c r="H196" s="401"/>
      <c r="I196" s="76" t="s">
        <v>241</v>
      </c>
      <c r="J196" s="71"/>
      <c r="K196" s="400" t="s">
        <v>305</v>
      </c>
      <c r="L196" s="400"/>
      <c r="M196" s="400"/>
      <c r="N196" s="401"/>
      <c r="O196" s="70" t="s">
        <v>241</v>
      </c>
      <c r="P196" s="72"/>
    </row>
    <row r="197" spans="2:16" s="17" customFormat="1" ht="12" customHeight="1">
      <c r="B197" s="54"/>
      <c r="C197" s="55"/>
      <c r="D197" s="55"/>
      <c r="E197" s="55"/>
      <c r="F197" s="55"/>
      <c r="G197" s="55"/>
      <c r="H197" s="55"/>
      <c r="I197" s="55"/>
      <c r="J197" s="55"/>
      <c r="K197" s="55"/>
      <c r="L197" s="55"/>
      <c r="M197" s="55"/>
      <c r="N197" s="55"/>
      <c r="O197" s="55"/>
      <c r="P197" s="56"/>
    </row>
    <row r="198" spans="2:16" s="17" customFormat="1" ht="12" customHeight="1">
      <c r="B198" s="404" t="str">
        <f>'INFORME Esp'!B186</f>
        <v>0,00% - 10,00%</v>
      </c>
      <c r="C198" s="405"/>
      <c r="D198" s="403">
        <f>'INFORME Esp'!C186</f>
        <v>9021.05</v>
      </c>
      <c r="E198" s="403"/>
      <c r="F198" s="1">
        <v>164</v>
      </c>
      <c r="G198" s="1">
        <v>0.023969599532300497</v>
      </c>
      <c r="H198" s="148">
        <f>'INFORME Esp'!H186</f>
        <v>0.016033677718553043</v>
      </c>
      <c r="I198" s="148"/>
      <c r="J198" s="1"/>
      <c r="K198" s="146">
        <f>'INFORME Esp'!K186</f>
        <v>41</v>
      </c>
      <c r="L198" s="146"/>
      <c r="M198" s="146"/>
      <c r="N198" s="1"/>
      <c r="O198" s="138">
        <f>'INFORME Esp'!O186</f>
        <v>0.060382916053019146</v>
      </c>
      <c r="P198" s="139"/>
    </row>
    <row r="199" spans="2:16" s="17" customFormat="1" ht="12" customHeight="1">
      <c r="B199" s="404" t="str">
        <f>'INFORME Esp'!B187</f>
        <v>10,01% - 20,00%</v>
      </c>
      <c r="C199" s="405"/>
      <c r="D199" s="403">
        <f>'INFORME Esp'!C187</f>
        <v>20005.8</v>
      </c>
      <c r="E199" s="403"/>
      <c r="F199" s="1">
        <v>380</v>
      </c>
      <c r="G199" s="1">
        <v>0.05553931598947676</v>
      </c>
      <c r="H199" s="148">
        <f>'INFORME Esp'!H187</f>
        <v>0.03555756255666785</v>
      </c>
      <c r="I199" s="148"/>
      <c r="J199" s="1"/>
      <c r="K199" s="146">
        <f>'INFORME Esp'!K187</f>
        <v>55</v>
      </c>
      <c r="L199" s="146"/>
      <c r="M199" s="146"/>
      <c r="N199" s="1"/>
      <c r="O199" s="138">
        <f>'INFORME Esp'!O187</f>
        <v>0.08100147275405008</v>
      </c>
      <c r="P199" s="139"/>
    </row>
    <row r="200" spans="2:16" s="17" customFormat="1" ht="12" customHeight="1">
      <c r="B200" s="404" t="str">
        <f>'INFORME Esp'!B188</f>
        <v>20,01% - 30,00%</v>
      </c>
      <c r="C200" s="405"/>
      <c r="D200" s="403">
        <f>'INFORME Esp'!C188</f>
        <v>50529.09</v>
      </c>
      <c r="E200" s="403"/>
      <c r="F200" s="1">
        <v>605</v>
      </c>
      <c r="G200" s="1">
        <v>0.08842443729903537</v>
      </c>
      <c r="H200" s="148">
        <f>'INFORME Esp'!H188</f>
        <v>0.08980851945968168</v>
      </c>
      <c r="I200" s="148"/>
      <c r="J200" s="1"/>
      <c r="K200" s="146">
        <f>'INFORME Esp'!K188</f>
        <v>75</v>
      </c>
      <c r="L200" s="146"/>
      <c r="M200" s="146"/>
      <c r="N200" s="1"/>
      <c r="O200" s="138">
        <f>'INFORME Esp'!O188</f>
        <v>0.11045655375552282</v>
      </c>
      <c r="P200" s="139"/>
    </row>
    <row r="201" spans="2:16" s="17" customFormat="1" ht="12" customHeight="1">
      <c r="B201" s="404" t="str">
        <f>'INFORME Esp'!B189</f>
        <v>30,01% - 40,00%</v>
      </c>
      <c r="C201" s="405"/>
      <c r="D201" s="403">
        <f>'INFORME Esp'!C189</f>
        <v>84228.13</v>
      </c>
      <c r="E201" s="403"/>
      <c r="F201" s="1">
        <v>826</v>
      </c>
      <c r="G201" s="1">
        <v>0.12072493422975739</v>
      </c>
      <c r="H201" s="148">
        <f>'INFORME Esp'!H189</f>
        <v>0.14970393593388678</v>
      </c>
      <c r="I201" s="148"/>
      <c r="J201" s="1"/>
      <c r="K201" s="146">
        <f>'INFORME Esp'!K189</f>
        <v>106</v>
      </c>
      <c r="L201" s="146"/>
      <c r="M201" s="146"/>
      <c r="N201" s="1"/>
      <c r="O201" s="138">
        <f>'INFORME Esp'!O189</f>
        <v>0.1561119293078056</v>
      </c>
      <c r="P201" s="139"/>
    </row>
    <row r="202" spans="2:16" s="17" customFormat="1" ht="12" customHeight="1">
      <c r="B202" s="404" t="str">
        <f>'INFORME Esp'!B190</f>
        <v>40,01% - 50,00%</v>
      </c>
      <c r="C202" s="405"/>
      <c r="D202" s="403">
        <f>'INFORME Esp'!C190</f>
        <v>100641.95</v>
      </c>
      <c r="E202" s="403"/>
      <c r="F202" s="1">
        <v>977</v>
      </c>
      <c r="G202" s="1">
        <v>0.14279450453083894</v>
      </c>
      <c r="H202" s="148">
        <f>'INFORME Esp'!H190</f>
        <v>0.17887724724580062</v>
      </c>
      <c r="I202" s="148"/>
      <c r="J202" s="1"/>
      <c r="K202" s="146">
        <f>'INFORME Esp'!K190</f>
        <v>113</v>
      </c>
      <c r="L202" s="146"/>
      <c r="M202" s="146"/>
      <c r="N202" s="1"/>
      <c r="O202" s="138">
        <f>'INFORME Esp'!O190</f>
        <v>0.16642120765832105</v>
      </c>
      <c r="P202" s="139"/>
    </row>
    <row r="203" spans="2:16" s="17" customFormat="1" ht="12" customHeight="1">
      <c r="B203" s="404" t="str">
        <f>'INFORME Esp'!B191</f>
        <v>50,01% - 60,00%</v>
      </c>
      <c r="C203" s="405"/>
      <c r="D203" s="403">
        <f>'INFORME Esp'!C191</f>
        <v>87364.68</v>
      </c>
      <c r="E203" s="403"/>
      <c r="F203" s="1">
        <v>1061</v>
      </c>
      <c r="G203" s="1">
        <v>0.1550716164864075</v>
      </c>
      <c r="H203" s="148">
        <f>'INFORME Esp'!H191</f>
        <v>0.15527872288752603</v>
      </c>
      <c r="I203" s="148"/>
      <c r="J203" s="1"/>
      <c r="K203" s="146">
        <f>'INFORME Esp'!K191</f>
        <v>113</v>
      </c>
      <c r="L203" s="146"/>
      <c r="M203" s="146"/>
      <c r="N203" s="1"/>
      <c r="O203" s="138">
        <f>'INFORME Esp'!O191</f>
        <v>0.16642120765832105</v>
      </c>
      <c r="P203" s="139"/>
    </row>
    <row r="204" spans="2:16" s="17" customFormat="1" ht="12" customHeight="1">
      <c r="B204" s="404" t="str">
        <f>'INFORME Esp'!B192</f>
        <v>60,01% - 70,00%</v>
      </c>
      <c r="C204" s="405"/>
      <c r="D204" s="403">
        <f>'INFORME Esp'!C192</f>
        <v>89211.39</v>
      </c>
      <c r="E204" s="403"/>
      <c r="F204" s="1">
        <v>1221</v>
      </c>
      <c r="G204" s="1">
        <v>0.17845659163987138</v>
      </c>
      <c r="H204" s="148">
        <f>'INFORME Esp'!H192</f>
        <v>0.1585609963456744</v>
      </c>
      <c r="I204" s="148"/>
      <c r="J204" s="1"/>
      <c r="K204" s="146">
        <f>'INFORME Esp'!K192</f>
        <v>82</v>
      </c>
      <c r="L204" s="146"/>
      <c r="M204" s="146"/>
      <c r="N204" s="1"/>
      <c r="O204" s="138">
        <f>'INFORME Esp'!O192</f>
        <v>0.12076583210603829</v>
      </c>
      <c r="P204" s="139"/>
    </row>
    <row r="205" spans="2:16" s="17" customFormat="1" ht="12" customHeight="1">
      <c r="B205" s="404" t="str">
        <f>'INFORME Esp'!B193</f>
        <v>70,01% - 80,00%</v>
      </c>
      <c r="C205" s="405"/>
      <c r="D205" s="403">
        <f>'INFORME Esp'!C193</f>
        <v>20857.95</v>
      </c>
      <c r="E205" s="403"/>
      <c r="F205" s="1">
        <v>1166</v>
      </c>
      <c r="G205" s="1">
        <v>0.17041800643086816</v>
      </c>
      <c r="H205" s="148">
        <f>'INFORME Esp'!H193</f>
        <v>0.0370721421752117</v>
      </c>
      <c r="I205" s="148"/>
      <c r="J205" s="1"/>
      <c r="K205" s="146">
        <f>'INFORME Esp'!K193</f>
        <v>26</v>
      </c>
      <c r="L205" s="146"/>
      <c r="M205" s="146"/>
      <c r="N205" s="1"/>
      <c r="O205" s="138">
        <f>'INFORME Esp'!O193</f>
        <v>0.03829160530191458</v>
      </c>
      <c r="P205" s="139"/>
    </row>
    <row r="206" spans="2:16" s="17" customFormat="1" ht="12" customHeight="1">
      <c r="B206" s="404" t="str">
        <f>'INFORME Esp'!B194</f>
        <v>80,01% - 90,00%</v>
      </c>
      <c r="C206" s="405"/>
      <c r="D206" s="403">
        <f>'INFORME Esp'!C194</f>
        <v>29795.57</v>
      </c>
      <c r="E206" s="403"/>
      <c r="F206" s="1">
        <v>240</v>
      </c>
      <c r="G206" s="1">
        <v>0.03507746273019585</v>
      </c>
      <c r="H206" s="148">
        <f>'INFORME Esp'!H194</f>
        <v>0.05295753452431674</v>
      </c>
      <c r="I206" s="148"/>
      <c r="J206" s="1"/>
      <c r="K206" s="146">
        <f>'INFORME Esp'!K194</f>
        <v>15</v>
      </c>
      <c r="L206" s="146"/>
      <c r="M206" s="146"/>
      <c r="N206" s="1"/>
      <c r="O206" s="138">
        <f>'INFORME Esp'!O194</f>
        <v>0.022091310751104567</v>
      </c>
      <c r="P206" s="139"/>
    </row>
    <row r="207" spans="2:16" s="17" customFormat="1" ht="12" customHeight="1">
      <c r="B207" s="404" t="str">
        <f>'INFORME Esp'!B195</f>
        <v>90,01% - 100,00%</v>
      </c>
      <c r="C207" s="405"/>
      <c r="D207" s="403">
        <f>'INFORME Esp'!C195</f>
        <v>14257.22</v>
      </c>
      <c r="E207" s="403"/>
      <c r="F207" s="1">
        <v>184</v>
      </c>
      <c r="G207" s="1">
        <v>0.026892721426483485</v>
      </c>
      <c r="H207" s="148">
        <f>'INFORME Esp'!H195</f>
        <v>0.02534025092893941</v>
      </c>
      <c r="I207" s="148"/>
      <c r="J207" s="1"/>
      <c r="K207" s="146">
        <f>'INFORME Esp'!K195</f>
        <v>5</v>
      </c>
      <c r="L207" s="146"/>
      <c r="M207" s="146"/>
      <c r="N207" s="1"/>
      <c r="O207" s="138">
        <f>'INFORME Esp'!O195</f>
        <v>0.007363770250368188</v>
      </c>
      <c r="P207" s="139"/>
    </row>
    <row r="208" spans="2:16" s="17" customFormat="1" ht="12" customHeight="1">
      <c r="B208" s="404" t="s">
        <v>314</v>
      </c>
      <c r="C208" s="405"/>
      <c r="D208" s="403">
        <f>'INFORME Esp'!C196</f>
        <v>56718.53620000003</v>
      </c>
      <c r="E208" s="403"/>
      <c r="F208" s="1">
        <v>18</v>
      </c>
      <c r="G208" s="1">
        <v>0.002630809704764689</v>
      </c>
      <c r="H208" s="148">
        <f>'INFORME Esp'!H196</f>
        <v>0.10080941022374167</v>
      </c>
      <c r="I208" s="148"/>
      <c r="J208" s="1"/>
      <c r="K208" s="146">
        <f>'INFORME Esp'!K196</f>
        <v>48</v>
      </c>
      <c r="L208" s="146"/>
      <c r="M208" s="146"/>
      <c r="N208" s="1"/>
      <c r="O208" s="138">
        <f>'INFORME Esp'!O196</f>
        <v>0.07069219440353461</v>
      </c>
      <c r="P208" s="139"/>
    </row>
    <row r="209" spans="2:16" s="17" customFormat="1" ht="4.5" customHeight="1">
      <c r="B209" s="404"/>
      <c r="C209" s="405"/>
      <c r="D209" s="403"/>
      <c r="E209" s="403"/>
      <c r="F209" s="1"/>
      <c r="G209" s="1"/>
      <c r="H209" s="148"/>
      <c r="I209" s="148"/>
      <c r="J209" s="1"/>
      <c r="K209" s="146"/>
      <c r="L209" s="146"/>
      <c r="M209" s="146"/>
      <c r="N209" s="1"/>
      <c r="O209" s="138"/>
      <c r="P209" s="139"/>
    </row>
    <row r="210" spans="2:16" s="17" customFormat="1" ht="12" customHeight="1" thickBot="1">
      <c r="B210" s="67"/>
      <c r="C210" s="414">
        <f>'INFORME Esp'!C198</f>
        <v>562631366.2</v>
      </c>
      <c r="D210" s="414"/>
      <c r="E210" s="414"/>
      <c r="F210" s="59">
        <v>6842</v>
      </c>
      <c r="G210" s="59">
        <v>1</v>
      </c>
      <c r="H210" s="149">
        <f>'INFORME Esp'!H198</f>
        <v>1</v>
      </c>
      <c r="I210" s="149"/>
      <c r="J210" s="59"/>
      <c r="K210" s="147">
        <f>'INFORME Esp'!K198</f>
        <v>679</v>
      </c>
      <c r="L210" s="147"/>
      <c r="M210" s="147"/>
      <c r="N210" s="59"/>
      <c r="O210" s="144">
        <f>'INFORME Esp'!O198</f>
        <v>1</v>
      </c>
      <c r="P210" s="145"/>
    </row>
    <row r="211" spans="3:16" s="17" customFormat="1" ht="12" customHeight="1">
      <c r="C211" s="68" t="s">
        <v>260</v>
      </c>
      <c r="D211" s="69"/>
      <c r="E211" s="69">
        <f>'INFORME Esp'!C199</f>
        <v>1</v>
      </c>
      <c r="F211" s="1"/>
      <c r="G211" s="1"/>
      <c r="H211" s="1"/>
      <c r="I211" s="1"/>
      <c r="J211" s="1"/>
      <c r="K211" s="1"/>
      <c r="L211" s="1"/>
      <c r="M211" s="1"/>
      <c r="N211" s="1"/>
      <c r="O211" s="1"/>
      <c r="P211" s="1"/>
    </row>
    <row r="212" spans="3:16" s="17" customFormat="1" ht="12" customHeight="1">
      <c r="C212" s="68" t="s">
        <v>261</v>
      </c>
      <c r="D212" s="69"/>
      <c r="E212" s="69">
        <f>'INFORME Esp'!C200</f>
        <v>0.0015</v>
      </c>
      <c r="F212" s="1"/>
      <c r="G212" s="1"/>
      <c r="H212" s="1"/>
      <c r="I212" s="1"/>
      <c r="J212" s="1"/>
      <c r="K212" s="1"/>
      <c r="L212" s="1"/>
      <c r="M212" s="1"/>
      <c r="N212" s="1"/>
      <c r="O212" s="1"/>
      <c r="P212" s="1"/>
    </row>
    <row r="213" spans="3:16" s="17" customFormat="1" ht="12" customHeight="1">
      <c r="C213" s="68" t="s">
        <v>262</v>
      </c>
      <c r="D213" s="69"/>
      <c r="E213" s="69">
        <f>'INFORME Esp'!C201</f>
        <v>0.7767</v>
      </c>
      <c r="F213" s="1"/>
      <c r="G213" s="1"/>
      <c r="H213" s="1"/>
      <c r="I213" s="1"/>
      <c r="J213" s="1"/>
      <c r="K213" s="1"/>
      <c r="L213" s="1"/>
      <c r="M213" s="1"/>
      <c r="N213" s="1"/>
      <c r="O213" s="1"/>
      <c r="P213" s="1"/>
    </row>
    <row r="214" spans="2:3" s="17" customFormat="1" ht="12" customHeight="1">
      <c r="B214" s="34"/>
      <c r="C214" s="34"/>
    </row>
    <row r="215" spans="2:3" s="17" customFormat="1" ht="12" customHeight="1">
      <c r="B215" s="34"/>
      <c r="C215" s="34"/>
    </row>
    <row r="216" spans="2:3" s="17" customFormat="1" ht="12" customHeight="1" thickBot="1">
      <c r="B216" s="34"/>
      <c r="C216" s="34"/>
    </row>
    <row r="217" spans="2:10" s="17" customFormat="1" ht="12" customHeight="1" thickBot="1">
      <c r="B217" s="34"/>
      <c r="C217" s="411" t="s">
        <v>265</v>
      </c>
      <c r="D217" s="412"/>
      <c r="E217" s="412"/>
      <c r="F217" s="412"/>
      <c r="G217" s="412"/>
      <c r="H217" s="412"/>
      <c r="I217" s="412"/>
      <c r="J217" s="413"/>
    </row>
    <row r="218" spans="2:10" s="17" customFormat="1" ht="12" customHeight="1" thickBot="1">
      <c r="B218" s="34"/>
      <c r="C218" s="75" t="s">
        <v>263</v>
      </c>
      <c r="D218" s="411" t="s">
        <v>264</v>
      </c>
      <c r="E218" s="412"/>
      <c r="F218" s="412"/>
      <c r="G218" s="412"/>
      <c r="H218" s="413"/>
      <c r="I218" s="411" t="s">
        <v>241</v>
      </c>
      <c r="J218" s="413"/>
    </row>
    <row r="219" spans="2:10" s="17" customFormat="1" ht="12" customHeight="1">
      <c r="B219" s="34"/>
      <c r="C219" s="73">
        <v>1</v>
      </c>
      <c r="D219" s="406">
        <f>'INFORME Esp'!C205</f>
        <v>15032990.28</v>
      </c>
      <c r="E219" s="406"/>
      <c r="F219" s="406"/>
      <c r="G219" s="406"/>
      <c r="H219" s="406"/>
      <c r="I219" s="407">
        <f>'INFORME Esp'!H205</f>
        <v>0.01488091797137336</v>
      </c>
      <c r="J219" s="408"/>
    </row>
    <row r="220" spans="2:10" s="17" customFormat="1" ht="12" customHeight="1">
      <c r="B220" s="34"/>
      <c r="C220" s="73">
        <v>2</v>
      </c>
      <c r="D220" s="406">
        <f>'INFORME Esp'!C206</f>
        <v>15000000</v>
      </c>
      <c r="E220" s="406"/>
      <c r="F220" s="406"/>
      <c r="G220" s="406"/>
      <c r="H220" s="406"/>
      <c r="I220" s="407">
        <f>'INFORME Esp'!H206</f>
        <v>0.01484826141792732</v>
      </c>
      <c r="J220" s="408"/>
    </row>
    <row r="221" spans="2:10" s="17" customFormat="1" ht="12" customHeight="1">
      <c r="B221" s="34"/>
      <c r="C221" s="73">
        <v>3</v>
      </c>
      <c r="D221" s="406">
        <f>'INFORME Esp'!C207</f>
        <v>14700000</v>
      </c>
      <c r="E221" s="406"/>
      <c r="F221" s="406"/>
      <c r="G221" s="406"/>
      <c r="H221" s="406"/>
      <c r="I221" s="407">
        <f>'INFORME Esp'!H207</f>
        <v>0.014551296189568774</v>
      </c>
      <c r="J221" s="408"/>
    </row>
    <row r="222" spans="2:10" s="17" customFormat="1" ht="12" customHeight="1">
      <c r="B222" s="34"/>
      <c r="C222" s="73">
        <v>4</v>
      </c>
      <c r="D222" s="406">
        <f>'INFORME Esp'!C208</f>
        <v>11016297.24</v>
      </c>
      <c r="E222" s="406"/>
      <c r="F222" s="406"/>
      <c r="G222" s="406"/>
      <c r="H222" s="406"/>
      <c r="I222" s="407">
        <f>'INFORME Esp'!H208</f>
        <v>0.010904857418474082</v>
      </c>
      <c r="J222" s="408"/>
    </row>
    <row r="223" spans="2:10" s="17" customFormat="1" ht="12" customHeight="1">
      <c r="B223" s="34"/>
      <c r="C223" s="73">
        <v>5</v>
      </c>
      <c r="D223" s="406">
        <f>'INFORME Esp'!C209</f>
        <v>10445590.41</v>
      </c>
      <c r="E223" s="406"/>
      <c r="F223" s="406"/>
      <c r="G223" s="406"/>
      <c r="H223" s="406"/>
      <c r="I223" s="407">
        <f>'INFORME Esp'!H209</f>
        <v>0.010339923804818308</v>
      </c>
      <c r="J223" s="408"/>
    </row>
    <row r="224" spans="2:10" s="17" customFormat="1" ht="12" customHeight="1">
      <c r="B224" s="34"/>
      <c r="C224" s="73">
        <v>6</v>
      </c>
      <c r="D224" s="406">
        <f>'INFORME Esp'!C210</f>
        <v>10285714.35</v>
      </c>
      <c r="E224" s="406"/>
      <c r="F224" s="406"/>
      <c r="G224" s="406"/>
      <c r="H224" s="406"/>
      <c r="I224" s="407">
        <f>'INFORME Esp'!H210</f>
        <v>0.010181665035928425</v>
      </c>
      <c r="J224" s="408"/>
    </row>
    <row r="225" spans="2:10" s="17" customFormat="1" ht="12" customHeight="1">
      <c r="B225" s="34"/>
      <c r="C225" s="73">
        <v>7</v>
      </c>
      <c r="D225" s="406">
        <f>'INFORME Esp'!C211</f>
        <v>10086117.47</v>
      </c>
      <c r="E225" s="406"/>
      <c r="F225" s="406"/>
      <c r="G225" s="406"/>
      <c r="H225" s="406"/>
      <c r="I225" s="407">
        <f>'INFORME Esp'!H211</f>
        <v>0.009984087259098915</v>
      </c>
      <c r="J225" s="408"/>
    </row>
    <row r="226" spans="2:10" s="17" customFormat="1" ht="12" customHeight="1">
      <c r="B226" s="34"/>
      <c r="C226" s="73">
        <v>8</v>
      </c>
      <c r="D226" s="406">
        <f>'INFORME Esp'!C212</f>
        <v>10043924.34</v>
      </c>
      <c r="E226" s="406"/>
      <c r="F226" s="406"/>
      <c r="G226" s="406"/>
      <c r="H226" s="406"/>
      <c r="I226" s="407">
        <f>'INFORME Esp'!H212</f>
        <v>0.009942320950813542</v>
      </c>
      <c r="J226" s="408"/>
    </row>
    <row r="227" spans="2:10" s="17" customFormat="1" ht="12" customHeight="1">
      <c r="B227" s="34"/>
      <c r="C227" s="73">
        <v>9</v>
      </c>
      <c r="D227" s="406">
        <f>'INFORME Esp'!C213</f>
        <v>10000000</v>
      </c>
      <c r="E227" s="406"/>
      <c r="F227" s="406"/>
      <c r="G227" s="406"/>
      <c r="H227" s="406"/>
      <c r="I227" s="407">
        <f>'INFORME Esp'!H213</f>
        <v>0.00989884094528488</v>
      </c>
      <c r="J227" s="408"/>
    </row>
    <row r="228" spans="2:10" s="17" customFormat="1" ht="12" customHeight="1">
      <c r="B228" s="34"/>
      <c r="C228" s="73">
        <v>10</v>
      </c>
      <c r="D228" s="406">
        <f>'INFORME Esp'!C214</f>
        <v>10000000</v>
      </c>
      <c r="E228" s="406"/>
      <c r="F228" s="406"/>
      <c r="G228" s="406"/>
      <c r="H228" s="406"/>
      <c r="I228" s="407">
        <f>'INFORME Esp'!H214</f>
        <v>0.00989884094528488</v>
      </c>
      <c r="J228" s="408"/>
    </row>
    <row r="229" spans="2:10" s="17" customFormat="1" ht="12" customHeight="1">
      <c r="B229" s="34"/>
      <c r="C229" s="73">
        <v>11</v>
      </c>
      <c r="D229" s="406">
        <f>'INFORME Esp'!C215</f>
        <v>9955042</v>
      </c>
      <c r="E229" s="406"/>
      <c r="F229" s="406"/>
      <c r="G229" s="406"/>
      <c r="H229" s="406"/>
      <c r="I229" s="407">
        <f>'INFORME Esp'!H215</f>
        <v>0.009854337736163067</v>
      </c>
      <c r="J229" s="408"/>
    </row>
    <row r="230" spans="2:10" s="17" customFormat="1" ht="12" customHeight="1">
      <c r="B230" s="34"/>
      <c r="C230" s="73">
        <v>12</v>
      </c>
      <c r="D230" s="406">
        <f>'INFORME Esp'!C216</f>
        <v>9903093.16</v>
      </c>
      <c r="E230" s="406"/>
      <c r="F230" s="406"/>
      <c r="G230" s="406"/>
      <c r="H230" s="406"/>
      <c r="I230" s="407">
        <f>'INFORME Esp'!H216</f>
        <v>0.009802914405717863</v>
      </c>
      <c r="J230" s="408"/>
    </row>
    <row r="231" spans="2:10" s="17" customFormat="1" ht="12" customHeight="1">
      <c r="B231" s="34"/>
      <c r="C231" s="73">
        <v>13</v>
      </c>
      <c r="D231" s="406">
        <f>'INFORME Esp'!C217</f>
        <v>3857142.88</v>
      </c>
      <c r="E231" s="406"/>
      <c r="F231" s="406"/>
      <c r="G231" s="406"/>
      <c r="H231" s="406"/>
      <c r="I231" s="407">
        <f>'INFORME Esp'!H217</f>
        <v>0.003818124387235804</v>
      </c>
      <c r="J231" s="408"/>
    </row>
    <row r="232" spans="2:10" s="17" customFormat="1" ht="12" customHeight="1">
      <c r="B232" s="34"/>
      <c r="C232" s="73">
        <v>14</v>
      </c>
      <c r="D232" s="406">
        <f>'INFORME Esp'!C218</f>
        <v>9245164.74</v>
      </c>
      <c r="E232" s="406"/>
      <c r="F232" s="406"/>
      <c r="G232" s="406"/>
      <c r="H232" s="406"/>
      <c r="I232" s="407">
        <f>'INFORME Esp'!H218</f>
        <v>0.009151641527421605</v>
      </c>
      <c r="J232" s="408"/>
    </row>
    <row r="233" spans="2:10" s="17" customFormat="1" ht="12" customHeight="1">
      <c r="B233" s="34"/>
      <c r="C233" s="73">
        <v>15</v>
      </c>
      <c r="D233" s="406">
        <f>'INFORME Esp'!C219</f>
        <v>8941596.69</v>
      </c>
      <c r="E233" s="406"/>
      <c r="F233" s="406"/>
      <c r="G233" s="406"/>
      <c r="H233" s="406"/>
      <c r="I233" s="407">
        <f>'INFORME Esp'!H219</f>
        <v>0.008851144343119574</v>
      </c>
      <c r="J233" s="408"/>
    </row>
    <row r="234" spans="2:10" s="17" customFormat="1" ht="12" customHeight="1">
      <c r="B234" s="34"/>
      <c r="C234" s="73">
        <v>16</v>
      </c>
      <c r="D234" s="406">
        <f>'INFORME Esp'!C220</f>
        <v>8750000</v>
      </c>
      <c r="E234" s="406"/>
      <c r="F234" s="406"/>
      <c r="G234" s="406"/>
      <c r="H234" s="406"/>
      <c r="I234" s="407">
        <f>'INFORME Esp'!H220</f>
        <v>0.00866148582712427</v>
      </c>
      <c r="J234" s="408"/>
    </row>
    <row r="235" spans="2:10" s="17" customFormat="1" ht="12" customHeight="1">
      <c r="B235" s="34"/>
      <c r="C235" s="73">
        <v>17</v>
      </c>
      <c r="D235" s="406">
        <f>'INFORME Esp'!C221</f>
        <v>8322850.62</v>
      </c>
      <c r="E235" s="406"/>
      <c r="F235" s="406"/>
      <c r="G235" s="406"/>
      <c r="H235" s="406"/>
      <c r="I235" s="407">
        <f>'INFORME Esp'!H221</f>
        <v>0.008238657449874565</v>
      </c>
      <c r="J235" s="408"/>
    </row>
    <row r="236" spans="2:10" s="17" customFormat="1" ht="12" customHeight="1">
      <c r="B236" s="34"/>
      <c r="C236" s="73">
        <v>18</v>
      </c>
      <c r="D236" s="406">
        <f>'INFORME Esp'!C222</f>
        <v>7382741.29</v>
      </c>
      <c r="E236" s="406"/>
      <c r="F236" s="406"/>
      <c r="G236" s="406"/>
      <c r="H236" s="406"/>
      <c r="I236" s="407">
        <f>'INFORME Esp'!H222</f>
        <v>0.007308058176989731</v>
      </c>
      <c r="J236" s="408"/>
    </row>
    <row r="237" spans="2:10" s="17" customFormat="1" ht="12" customHeight="1">
      <c r="B237" s="34"/>
      <c r="C237" s="73">
        <v>19</v>
      </c>
      <c r="D237" s="406">
        <f>'INFORME Esp'!C223</f>
        <v>4875000</v>
      </c>
      <c r="E237" s="406"/>
      <c r="F237" s="406"/>
      <c r="G237" s="406"/>
      <c r="H237" s="406"/>
      <c r="I237" s="407">
        <f>'INFORME Esp'!H223</f>
        <v>0.004825684960826379</v>
      </c>
      <c r="J237" s="408"/>
    </row>
    <row r="238" spans="2:10" s="17" customFormat="1" ht="12" customHeight="1">
      <c r="B238" s="34"/>
      <c r="C238" s="73">
        <v>20</v>
      </c>
      <c r="D238" s="406">
        <f>'INFORME Esp'!C224</f>
        <v>4242857.16</v>
      </c>
      <c r="E238" s="406"/>
      <c r="F238" s="406"/>
      <c r="G238" s="406"/>
      <c r="H238" s="406"/>
      <c r="I238" s="407">
        <f>'INFORME Esp'!H224</f>
        <v>0.004199936818040312</v>
      </c>
      <c r="J238" s="408"/>
    </row>
    <row r="239" spans="2:10" s="17" customFormat="1" ht="5.25" customHeight="1" thickBot="1">
      <c r="B239" s="34"/>
      <c r="C239" s="74"/>
      <c r="D239" s="33"/>
      <c r="E239" s="33"/>
      <c r="F239" s="33"/>
      <c r="G239" s="33"/>
      <c r="H239" s="33"/>
      <c r="I239" s="33"/>
      <c r="J239" s="66"/>
    </row>
    <row r="240" spans="2:3" s="17" customFormat="1" ht="12" customHeight="1">
      <c r="B240" s="34"/>
      <c r="C240" s="34"/>
    </row>
    <row r="241" spans="1:28" ht="18" customHeight="1" thickBot="1">
      <c r="A241" s="6"/>
      <c r="B241" s="7"/>
      <c r="C241" s="7"/>
      <c r="D241" s="7"/>
      <c r="E241" s="7"/>
      <c r="F241" s="7"/>
      <c r="G241" s="7"/>
      <c r="H241" s="7"/>
      <c r="I241" s="7"/>
      <c r="J241" s="7"/>
      <c r="K241" s="7"/>
      <c r="L241" s="7"/>
      <c r="M241" s="7"/>
      <c r="N241" s="7"/>
      <c r="O241" s="7"/>
      <c r="P241" s="7"/>
      <c r="Q241" s="7"/>
      <c r="R241" s="7"/>
      <c r="S241" s="7"/>
      <c r="T241" s="7"/>
      <c r="U241" s="6"/>
      <c r="V241" s="6"/>
      <c r="W241" s="6"/>
      <c r="X241" s="6"/>
      <c r="Y241" s="1"/>
      <c r="Z241" s="1"/>
      <c r="AA241" s="1"/>
      <c r="AB241" s="1"/>
    </row>
    <row r="242" spans="1:28" ht="30" customHeight="1" thickBot="1">
      <c r="A242" s="1"/>
      <c r="B242" s="275" t="s">
        <v>267</v>
      </c>
      <c r="C242" s="276"/>
      <c r="D242" s="276"/>
      <c r="E242" s="276"/>
      <c r="F242" s="276"/>
      <c r="G242" s="276"/>
      <c r="H242" s="276"/>
      <c r="I242" s="276"/>
      <c r="J242" s="276"/>
      <c r="K242" s="276"/>
      <c r="L242" s="276"/>
      <c r="M242" s="276"/>
      <c r="N242" s="276"/>
      <c r="O242" s="276"/>
      <c r="P242" s="276"/>
      <c r="Q242" s="276"/>
      <c r="R242" s="276"/>
      <c r="S242" s="276"/>
      <c r="T242" s="276"/>
      <c r="U242" s="276"/>
      <c r="V242" s="276"/>
      <c r="W242" s="276"/>
      <c r="X242" s="276"/>
      <c r="Y242" s="276"/>
      <c r="Z242" s="276"/>
      <c r="AA242" s="277"/>
      <c r="AB242" s="1"/>
    </row>
    <row r="243" spans="1:28" ht="19.5" customHeight="1">
      <c r="A243" s="1"/>
      <c r="B243" s="1"/>
      <c r="C243" s="1"/>
      <c r="D243" s="278" t="s">
        <v>167</v>
      </c>
      <c r="E243" s="279"/>
      <c r="F243" s="279"/>
      <c r="G243" s="279"/>
      <c r="H243" s="279"/>
      <c r="I243" s="279"/>
      <c r="J243" s="279"/>
      <c r="K243" s="279"/>
      <c r="L243" s="279"/>
      <c r="M243" s="279"/>
      <c r="N243" s="279"/>
      <c r="O243" s="279"/>
      <c r="P243" s="279"/>
      <c r="Q243" s="279"/>
      <c r="R243" s="279"/>
      <c r="S243" s="279"/>
      <c r="T243" s="279"/>
      <c r="U243" s="279"/>
      <c r="V243" s="279"/>
      <c r="W243" s="280"/>
      <c r="X243" s="1"/>
      <c r="Y243" s="1"/>
      <c r="Z243" s="1"/>
      <c r="AA243" s="1"/>
      <c r="AB243" s="1"/>
    </row>
    <row r="244" spans="1:28" ht="19.5" customHeight="1">
      <c r="A244" s="1"/>
      <c r="B244" s="1"/>
      <c r="C244" s="1"/>
      <c r="D244" s="1"/>
      <c r="E244" s="1"/>
      <c r="F244" s="1"/>
      <c r="G244" s="281" t="str">
        <f>+D190</f>
        <v>April 12, 2010</v>
      </c>
      <c r="H244" s="282"/>
      <c r="I244" s="282"/>
      <c r="J244" s="282"/>
      <c r="K244" s="282"/>
      <c r="L244" s="282"/>
      <c r="M244" s="282"/>
      <c r="N244" s="282"/>
      <c r="O244" s="282"/>
      <c r="P244" s="282"/>
      <c r="Q244" s="282"/>
      <c r="R244" s="282"/>
      <c r="S244" s="282"/>
      <c r="T244" s="283"/>
      <c r="U244" s="1"/>
      <c r="V244" s="1"/>
      <c r="W244" s="1"/>
      <c r="X244" s="1"/>
      <c r="Y244" s="1"/>
      <c r="Z244" s="1"/>
      <c r="AA244" s="1"/>
      <c r="AB244" s="1"/>
    </row>
    <row r="245" spans="1:28" ht="39"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52.5" customHeight="1">
      <c r="A246" s="1"/>
      <c r="B246" s="77"/>
      <c r="C246" s="78" t="s">
        <v>168</v>
      </c>
      <c r="D246" s="78"/>
      <c r="E246" s="79"/>
      <c r="F246" s="80"/>
      <c r="G246" s="80"/>
      <c r="H246" s="409" t="s">
        <v>169</v>
      </c>
      <c r="I246" s="410"/>
      <c r="J246" s="410"/>
      <c r="K246" s="410"/>
      <c r="L246" s="410"/>
      <c r="M246" s="410"/>
      <c r="N246" s="410"/>
      <c r="O246" s="410"/>
      <c r="P246" s="410"/>
      <c r="Q246" s="410"/>
      <c r="R246" s="410"/>
      <c r="S246" s="410"/>
      <c r="T246" s="410"/>
      <c r="U246" s="410"/>
      <c r="V246" s="410"/>
      <c r="W246" s="410"/>
      <c r="X246" s="410"/>
      <c r="Y246" s="410"/>
      <c r="Z246" s="410"/>
      <c r="AA246" s="410"/>
      <c r="AB246" s="410"/>
    </row>
    <row r="247" spans="1:28" ht="12.75">
      <c r="A247" s="1"/>
      <c r="B247" s="80"/>
      <c r="C247" s="80"/>
      <c r="D247" s="80"/>
      <c r="E247" s="80"/>
      <c r="F247" s="80"/>
      <c r="G247" s="80"/>
      <c r="H247" s="84"/>
      <c r="I247" s="85"/>
      <c r="J247" s="85"/>
      <c r="K247" s="85"/>
      <c r="L247" s="85"/>
      <c r="M247" s="85"/>
      <c r="N247" s="85"/>
      <c r="O247" s="85"/>
      <c r="P247" s="85"/>
      <c r="Q247" s="85"/>
      <c r="R247" s="85"/>
      <c r="S247" s="85"/>
      <c r="T247" s="85"/>
      <c r="U247" s="85"/>
      <c r="V247" s="85"/>
      <c r="W247" s="85"/>
      <c r="X247" s="85"/>
      <c r="Y247" s="85"/>
      <c r="Z247" s="86"/>
      <c r="AA247" s="1"/>
      <c r="AB247" s="1"/>
    </row>
    <row r="248" spans="1:28" ht="15" customHeight="1">
      <c r="A248" s="1"/>
      <c r="B248" s="77"/>
      <c r="C248" s="78" t="s">
        <v>82</v>
      </c>
      <c r="D248" s="78"/>
      <c r="E248" s="79"/>
      <c r="F248" s="80"/>
      <c r="G248" s="80"/>
      <c r="H248" s="81" t="s">
        <v>170</v>
      </c>
      <c r="I248" s="82"/>
      <c r="J248" s="82"/>
      <c r="K248" s="82"/>
      <c r="L248" s="82"/>
      <c r="M248" s="82"/>
      <c r="N248" s="82"/>
      <c r="O248" s="82"/>
      <c r="P248" s="82"/>
      <c r="Q248" s="82"/>
      <c r="R248" s="82"/>
      <c r="S248" s="82"/>
      <c r="T248" s="82"/>
      <c r="U248" s="82"/>
      <c r="V248" s="82"/>
      <c r="W248" s="82"/>
      <c r="X248" s="82"/>
      <c r="Y248" s="82"/>
      <c r="Z248" s="83"/>
      <c r="AA248" s="1"/>
      <c r="AB248" s="1"/>
    </row>
    <row r="249" spans="1:28" ht="12.75">
      <c r="A249" s="1"/>
      <c r="B249" s="80"/>
      <c r="C249" s="80"/>
      <c r="D249" s="80"/>
      <c r="E249" s="80"/>
      <c r="F249" s="80"/>
      <c r="G249" s="80"/>
      <c r="H249" s="84"/>
      <c r="I249" s="85"/>
      <c r="J249" s="85"/>
      <c r="K249" s="85"/>
      <c r="L249" s="85"/>
      <c r="M249" s="85"/>
      <c r="N249" s="85"/>
      <c r="O249" s="85"/>
      <c r="P249" s="85"/>
      <c r="Q249" s="85"/>
      <c r="R249" s="85"/>
      <c r="S249" s="85"/>
      <c r="T249" s="85"/>
      <c r="U249" s="85"/>
      <c r="V249" s="85"/>
      <c r="W249" s="85"/>
      <c r="X249" s="85"/>
      <c r="Y249" s="85"/>
      <c r="Z249" s="86"/>
      <c r="AA249" s="1"/>
      <c r="AB249" s="1"/>
    </row>
    <row r="250" spans="1:28" ht="15" customHeight="1">
      <c r="A250" s="1"/>
      <c r="B250" s="77"/>
      <c r="C250" s="78" t="s">
        <v>171</v>
      </c>
      <c r="D250" s="78"/>
      <c r="E250" s="79"/>
      <c r="F250" s="80"/>
      <c r="G250" s="80"/>
      <c r="H250" s="87" t="s">
        <v>172</v>
      </c>
      <c r="I250" s="88"/>
      <c r="J250" s="88"/>
      <c r="K250" s="88"/>
      <c r="L250" s="88"/>
      <c r="M250" s="88"/>
      <c r="N250" s="88"/>
      <c r="O250" s="88"/>
      <c r="P250" s="88"/>
      <c r="Q250" s="88"/>
      <c r="R250" s="88"/>
      <c r="S250" s="88"/>
      <c r="T250" s="88"/>
      <c r="U250" s="88"/>
      <c r="V250" s="88"/>
      <c r="W250" s="88"/>
      <c r="X250" s="88"/>
      <c r="Y250" s="88"/>
      <c r="Z250" s="89"/>
      <c r="AA250" s="1"/>
      <c r="AB250" s="1"/>
    </row>
    <row r="251" spans="1:28" ht="15" customHeight="1">
      <c r="A251" s="1"/>
      <c r="B251" s="77"/>
      <c r="C251" s="78" t="s">
        <v>135</v>
      </c>
      <c r="D251" s="78"/>
      <c r="E251" s="79"/>
      <c r="F251" s="80"/>
      <c r="G251" s="80"/>
      <c r="H251" s="81" t="s">
        <v>173</v>
      </c>
      <c r="I251" s="82"/>
      <c r="J251" s="82"/>
      <c r="K251" s="82"/>
      <c r="L251" s="82"/>
      <c r="M251" s="82"/>
      <c r="N251" s="82"/>
      <c r="O251" s="82"/>
      <c r="P251" s="82"/>
      <c r="Q251" s="82"/>
      <c r="R251" s="82"/>
      <c r="S251" s="82"/>
      <c r="T251" s="82"/>
      <c r="U251" s="82"/>
      <c r="V251" s="82"/>
      <c r="W251" s="82"/>
      <c r="X251" s="82"/>
      <c r="Y251" s="82"/>
      <c r="Z251" s="83"/>
      <c r="AA251" s="1"/>
      <c r="AB251" s="1"/>
    </row>
    <row r="252" spans="1:28" ht="15" customHeight="1">
      <c r="A252" s="1"/>
      <c r="B252" s="77"/>
      <c r="C252" s="78" t="s">
        <v>174</v>
      </c>
      <c r="D252" s="78"/>
      <c r="E252" s="79"/>
      <c r="F252" s="80"/>
      <c r="G252" s="80"/>
      <c r="H252" s="81" t="s">
        <v>175</v>
      </c>
      <c r="I252" s="82"/>
      <c r="J252" s="82"/>
      <c r="K252" s="82"/>
      <c r="L252" s="82"/>
      <c r="M252" s="82"/>
      <c r="N252" s="82"/>
      <c r="O252" s="82"/>
      <c r="P252" s="82"/>
      <c r="Q252" s="82"/>
      <c r="R252" s="82"/>
      <c r="S252" s="82"/>
      <c r="T252" s="82"/>
      <c r="U252" s="82"/>
      <c r="V252" s="82"/>
      <c r="W252" s="82"/>
      <c r="X252" s="82"/>
      <c r="Y252" s="82"/>
      <c r="Z252" s="83"/>
      <c r="AA252" s="1"/>
      <c r="AB252" s="1"/>
    </row>
    <row r="253" spans="1:28" ht="15" customHeight="1">
      <c r="A253" s="1"/>
      <c r="B253" s="77"/>
      <c r="C253" s="78"/>
      <c r="D253" s="78"/>
      <c r="E253" s="79"/>
      <c r="F253" s="80"/>
      <c r="G253" s="80"/>
      <c r="H253" s="87"/>
      <c r="I253" s="88"/>
      <c r="J253" s="88"/>
      <c r="K253" s="88"/>
      <c r="L253" s="88"/>
      <c r="M253" s="88"/>
      <c r="N253" s="88"/>
      <c r="O253" s="88"/>
      <c r="P253" s="88"/>
      <c r="Q253" s="88"/>
      <c r="R253" s="88"/>
      <c r="S253" s="88"/>
      <c r="T253" s="88"/>
      <c r="U253" s="88"/>
      <c r="V253" s="88"/>
      <c r="W253" s="88"/>
      <c r="X253" s="88"/>
      <c r="Y253" s="88"/>
      <c r="Z253" s="89"/>
      <c r="AA253" s="1"/>
      <c r="AB253" s="1"/>
    </row>
    <row r="254" spans="1:28" ht="15" customHeight="1">
      <c r="A254" s="1"/>
      <c r="B254" s="77"/>
      <c r="C254" s="78"/>
      <c r="D254" s="78"/>
      <c r="E254" s="79"/>
      <c r="F254" s="80"/>
      <c r="G254" s="80"/>
      <c r="H254" s="87"/>
      <c r="I254" s="88"/>
      <c r="J254" s="88"/>
      <c r="K254" s="88"/>
      <c r="L254" s="88"/>
      <c r="M254" s="88"/>
      <c r="N254" s="88"/>
      <c r="O254" s="88"/>
      <c r="P254" s="88"/>
      <c r="Q254" s="88"/>
      <c r="R254" s="88"/>
      <c r="S254" s="88"/>
      <c r="T254" s="88"/>
      <c r="U254" s="88"/>
      <c r="V254" s="88"/>
      <c r="W254" s="88"/>
      <c r="X254" s="88"/>
      <c r="Y254" s="88"/>
      <c r="Z254" s="89"/>
      <c r="AA254" s="1"/>
      <c r="AB254" s="1"/>
    </row>
    <row r="255" spans="1:28" ht="15" customHeight="1">
      <c r="A255" s="1"/>
      <c r="B255" s="77"/>
      <c r="C255" s="78"/>
      <c r="D255" s="78"/>
      <c r="E255" s="79"/>
      <c r="F255" s="80"/>
      <c r="G255" s="80"/>
      <c r="H255" s="87"/>
      <c r="I255" s="88"/>
      <c r="J255" s="88"/>
      <c r="K255" s="88"/>
      <c r="L255" s="88"/>
      <c r="M255" s="88"/>
      <c r="N255" s="88"/>
      <c r="O255" s="88"/>
      <c r="P255" s="88"/>
      <c r="Q255" s="88"/>
      <c r="R255" s="88"/>
      <c r="S255" s="88"/>
      <c r="T255" s="88"/>
      <c r="U255" s="88"/>
      <c r="V255" s="88"/>
      <c r="W255" s="88"/>
      <c r="X255" s="88"/>
      <c r="Y255" s="88"/>
      <c r="Z255" s="89"/>
      <c r="AA255" s="1"/>
      <c r="AB255" s="1"/>
    </row>
    <row r="256" spans="1:28" ht="276"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sheetData>
  <mergeCells count="422">
    <mergeCell ref="O177:U177"/>
    <mergeCell ref="O176:U176"/>
    <mergeCell ref="O184:U184"/>
    <mergeCell ref="O183:U183"/>
    <mergeCell ref="P178:U178"/>
    <mergeCell ref="P179:U179"/>
    <mergeCell ref="P181:U181"/>
    <mergeCell ref="P182:U182"/>
    <mergeCell ref="B173:U173"/>
    <mergeCell ref="P175:U175"/>
    <mergeCell ref="C210:E210"/>
    <mergeCell ref="H210:I210"/>
    <mergeCell ref="K210:M210"/>
    <mergeCell ref="B209:C209"/>
    <mergeCell ref="D209:E209"/>
    <mergeCell ref="O210:P210"/>
    <mergeCell ref="H209:I209"/>
    <mergeCell ref="K209:M209"/>
    <mergeCell ref="H246:AB246"/>
    <mergeCell ref="D218:H218"/>
    <mergeCell ref="C217:J217"/>
    <mergeCell ref="I238:J238"/>
    <mergeCell ref="I218:J218"/>
    <mergeCell ref="I232:J232"/>
    <mergeCell ref="I233:J233"/>
    <mergeCell ref="I234:J234"/>
    <mergeCell ref="I235:J235"/>
    <mergeCell ref="I223:J223"/>
    <mergeCell ref="I224:J224"/>
    <mergeCell ref="I225:J225"/>
    <mergeCell ref="D238:H238"/>
    <mergeCell ref="I219:J219"/>
    <mergeCell ref="I220:J220"/>
    <mergeCell ref="I221:J221"/>
    <mergeCell ref="I222:J222"/>
    <mergeCell ref="I236:J236"/>
    <mergeCell ref="I231:J231"/>
    <mergeCell ref="I237:J237"/>
    <mergeCell ref="I226:J226"/>
    <mergeCell ref="I227:J227"/>
    <mergeCell ref="I230:J230"/>
    <mergeCell ref="I228:J228"/>
    <mergeCell ref="I229:J229"/>
    <mergeCell ref="D226:H226"/>
    <mergeCell ref="D227:H227"/>
    <mergeCell ref="D228:H228"/>
    <mergeCell ref="D229:H229"/>
    <mergeCell ref="D236:H236"/>
    <mergeCell ref="D237:H237"/>
    <mergeCell ref="D230:H230"/>
    <mergeCell ref="D231:H231"/>
    <mergeCell ref="D232:H232"/>
    <mergeCell ref="D233:H233"/>
    <mergeCell ref="D234:H234"/>
    <mergeCell ref="D235:H235"/>
    <mergeCell ref="D222:H222"/>
    <mergeCell ref="D223:H223"/>
    <mergeCell ref="D224:H224"/>
    <mergeCell ref="D225:H225"/>
    <mergeCell ref="D219:H219"/>
    <mergeCell ref="D220:H220"/>
    <mergeCell ref="D221:H221"/>
    <mergeCell ref="B198:C198"/>
    <mergeCell ref="D198:E198"/>
    <mergeCell ref="B199:C199"/>
    <mergeCell ref="D199:E199"/>
    <mergeCell ref="B200:C200"/>
    <mergeCell ref="D200:E200"/>
    <mergeCell ref="B201:C201"/>
    <mergeCell ref="O209:P209"/>
    <mergeCell ref="K208:M208"/>
    <mergeCell ref="O208:P208"/>
    <mergeCell ref="B208:C208"/>
    <mergeCell ref="D208:E208"/>
    <mergeCell ref="H208:I208"/>
    <mergeCell ref="H207:I207"/>
    <mergeCell ref="K207:M207"/>
    <mergeCell ref="O207:P207"/>
    <mergeCell ref="B207:C207"/>
    <mergeCell ref="D207:E207"/>
    <mergeCell ref="H206:I206"/>
    <mergeCell ref="K206:M206"/>
    <mergeCell ref="O206:P206"/>
    <mergeCell ref="B206:C206"/>
    <mergeCell ref="D206:E206"/>
    <mergeCell ref="H205:I205"/>
    <mergeCell ref="K205:M205"/>
    <mergeCell ref="O205:P205"/>
    <mergeCell ref="B205:C205"/>
    <mergeCell ref="D205:E205"/>
    <mergeCell ref="H204:I204"/>
    <mergeCell ref="K204:M204"/>
    <mergeCell ref="O204:P204"/>
    <mergeCell ref="B204:C204"/>
    <mergeCell ref="D204:E204"/>
    <mergeCell ref="H203:I203"/>
    <mergeCell ref="K203:M203"/>
    <mergeCell ref="O203:P203"/>
    <mergeCell ref="B203:C203"/>
    <mergeCell ref="D203:E203"/>
    <mergeCell ref="H202:I202"/>
    <mergeCell ref="K202:M202"/>
    <mergeCell ref="O202:P202"/>
    <mergeCell ref="B202:C202"/>
    <mergeCell ref="D202:E202"/>
    <mergeCell ref="H201:I201"/>
    <mergeCell ref="K201:M201"/>
    <mergeCell ref="O201:P201"/>
    <mergeCell ref="D201:E201"/>
    <mergeCell ref="H200:I200"/>
    <mergeCell ref="K200:M200"/>
    <mergeCell ref="O200:P200"/>
    <mergeCell ref="H199:I199"/>
    <mergeCell ref="K199:M199"/>
    <mergeCell ref="O199:P199"/>
    <mergeCell ref="H198:I198"/>
    <mergeCell ref="K198:M198"/>
    <mergeCell ref="O198:P198"/>
    <mergeCell ref="B194:P195"/>
    <mergeCell ref="B196:C196"/>
    <mergeCell ref="K196:N196"/>
    <mergeCell ref="D196:H196"/>
    <mergeCell ref="B155:O155"/>
    <mergeCell ref="P146:V146"/>
    <mergeCell ref="P148:V148"/>
    <mergeCell ref="P150:V150"/>
    <mergeCell ref="P151:V151"/>
    <mergeCell ref="P153:V153"/>
    <mergeCell ref="P154:V154"/>
    <mergeCell ref="P155:V155"/>
    <mergeCell ref="B153:O153"/>
    <mergeCell ref="B154:O154"/>
    <mergeCell ref="B151:O151"/>
    <mergeCell ref="B152:O152"/>
    <mergeCell ref="P152:U152"/>
    <mergeCell ref="B149:O149"/>
    <mergeCell ref="P149:U149"/>
    <mergeCell ref="B150:O150"/>
    <mergeCell ref="B147:O147"/>
    <mergeCell ref="P147:U147"/>
    <mergeCell ref="B148:O148"/>
    <mergeCell ref="B2:AA2"/>
    <mergeCell ref="D3:W3"/>
    <mergeCell ref="G4:T4"/>
    <mergeCell ref="B6:K6"/>
    <mergeCell ref="N6:AA6"/>
    <mergeCell ref="B7:E7"/>
    <mergeCell ref="F7:K7"/>
    <mergeCell ref="N7:X7"/>
    <mergeCell ref="Y7:AA7"/>
    <mergeCell ref="B8:E8"/>
    <mergeCell ref="F8:K8"/>
    <mergeCell ref="N8:X8"/>
    <mergeCell ref="Y8:AA8"/>
    <mergeCell ref="B9:E9"/>
    <mergeCell ref="F9:K9"/>
    <mergeCell ref="N9:X9"/>
    <mergeCell ref="Y9:AA9"/>
    <mergeCell ref="B10:E10"/>
    <mergeCell ref="F10:K10"/>
    <mergeCell ref="N10:X10"/>
    <mergeCell ref="Y10:AA10"/>
    <mergeCell ref="B11:E11"/>
    <mergeCell ref="F11:K11"/>
    <mergeCell ref="N11:X11"/>
    <mergeCell ref="Y11:AA11"/>
    <mergeCell ref="N12:X12"/>
    <mergeCell ref="Y12:AA12"/>
    <mergeCell ref="B14:K14"/>
    <mergeCell ref="N14:AA14"/>
    <mergeCell ref="Y16:Z16"/>
    <mergeCell ref="Y15:AA15"/>
    <mergeCell ref="B15:E15"/>
    <mergeCell ref="F15:K15"/>
    <mergeCell ref="N15:U15"/>
    <mergeCell ref="V15:X15"/>
    <mergeCell ref="B16:E16"/>
    <mergeCell ref="F16:K16"/>
    <mergeCell ref="N16:U16"/>
    <mergeCell ref="V16:X16"/>
    <mergeCell ref="Y17:Z17"/>
    <mergeCell ref="B17:E17"/>
    <mergeCell ref="F17:K17"/>
    <mergeCell ref="N17:U17"/>
    <mergeCell ref="V17:X17"/>
    <mergeCell ref="B133:D133"/>
    <mergeCell ref="E133:K133"/>
    <mergeCell ref="L133:Q133"/>
    <mergeCell ref="B134:D134"/>
    <mergeCell ref="E134:Q134"/>
    <mergeCell ref="Y18:Z18"/>
    <mergeCell ref="B21:AA21"/>
    <mergeCell ref="D22:W22"/>
    <mergeCell ref="G23:T23"/>
    <mergeCell ref="B18:E18"/>
    <mergeCell ref="F18:K18"/>
    <mergeCell ref="N18:U18"/>
    <mergeCell ref="V18:X18"/>
    <mergeCell ref="B25:K25"/>
    <mergeCell ref="B26:E26"/>
    <mergeCell ref="F26:K26"/>
    <mergeCell ref="B27:E27"/>
    <mergeCell ref="F27:K27"/>
    <mergeCell ref="B28:E28"/>
    <mergeCell ref="F28:K28"/>
    <mergeCell ref="B29:E29"/>
    <mergeCell ref="F29:K29"/>
    <mergeCell ref="F30:K30"/>
    <mergeCell ref="B32:K32"/>
    <mergeCell ref="B33:E33"/>
    <mergeCell ref="F33:K33"/>
    <mergeCell ref="B30:E30"/>
    <mergeCell ref="O37:R37"/>
    <mergeCell ref="S37:V37"/>
    <mergeCell ref="W37:X37"/>
    <mergeCell ref="B34:E34"/>
    <mergeCell ref="F34:K34"/>
    <mergeCell ref="B37:D37"/>
    <mergeCell ref="E37:H37"/>
    <mergeCell ref="I37:J37"/>
    <mergeCell ref="K37:N37"/>
    <mergeCell ref="B36:X36"/>
    <mergeCell ref="B38:D38"/>
    <mergeCell ref="E38:H38"/>
    <mergeCell ref="I38:J38"/>
    <mergeCell ref="K38:N38"/>
    <mergeCell ref="O38:R38"/>
    <mergeCell ref="S38:V38"/>
    <mergeCell ref="W38:X38"/>
    <mergeCell ref="B39:D39"/>
    <mergeCell ref="E39:H39"/>
    <mergeCell ref="I39:J39"/>
    <mergeCell ref="K39:N39"/>
    <mergeCell ref="O39:R39"/>
    <mergeCell ref="S39:V39"/>
    <mergeCell ref="W39:X39"/>
    <mergeCell ref="B40:D40"/>
    <mergeCell ref="E40:H40"/>
    <mergeCell ref="I40:J40"/>
    <mergeCell ref="K40:N40"/>
    <mergeCell ref="O40:R40"/>
    <mergeCell ref="S40:V40"/>
    <mergeCell ref="W40:X40"/>
    <mergeCell ref="B41:D41"/>
    <mergeCell ref="E41:H41"/>
    <mergeCell ref="I41:J41"/>
    <mergeCell ref="K41:N41"/>
    <mergeCell ref="O41:R41"/>
    <mergeCell ref="S41:V41"/>
    <mergeCell ref="W41:X41"/>
    <mergeCell ref="O42:R42"/>
    <mergeCell ref="S42:V42"/>
    <mergeCell ref="W42:X42"/>
    <mergeCell ref="C44:Y44"/>
    <mergeCell ref="B42:D42"/>
    <mergeCell ref="E42:H42"/>
    <mergeCell ref="I42:J42"/>
    <mergeCell ref="K42:N42"/>
    <mergeCell ref="B46:K46"/>
    <mergeCell ref="B47:E47"/>
    <mergeCell ref="F47:K47"/>
    <mergeCell ref="B48:E48"/>
    <mergeCell ref="F48:K48"/>
    <mergeCell ref="B49:E49"/>
    <mergeCell ref="F49:K49"/>
    <mergeCell ref="A50:X50"/>
    <mergeCell ref="B53:AA53"/>
    <mergeCell ref="D54:W54"/>
    <mergeCell ref="G55:T55"/>
    <mergeCell ref="B57:K57"/>
    <mergeCell ref="B58:E58"/>
    <mergeCell ref="F58:K58"/>
    <mergeCell ref="B59:E59"/>
    <mergeCell ref="F59:K59"/>
    <mergeCell ref="B60:E60"/>
    <mergeCell ref="F60:K60"/>
    <mergeCell ref="B69:K69"/>
    <mergeCell ref="B70:E70"/>
    <mergeCell ref="F70:K70"/>
    <mergeCell ref="B63:K63"/>
    <mergeCell ref="B64:E64"/>
    <mergeCell ref="F64:K64"/>
    <mergeCell ref="B65:E65"/>
    <mergeCell ref="F65:K65"/>
    <mergeCell ref="B71:E71"/>
    <mergeCell ref="F71:K71"/>
    <mergeCell ref="B72:E72"/>
    <mergeCell ref="F72:K72"/>
    <mergeCell ref="A73:X73"/>
    <mergeCell ref="B76:AA76"/>
    <mergeCell ref="D77:W77"/>
    <mergeCell ref="G78:T78"/>
    <mergeCell ref="B80:E80"/>
    <mergeCell ref="F80:K80"/>
    <mergeCell ref="N80:X80"/>
    <mergeCell ref="Y80:AA80"/>
    <mergeCell ref="B81:E81"/>
    <mergeCell ref="F81:K81"/>
    <mergeCell ref="N81:X81"/>
    <mergeCell ref="Y81:AA81"/>
    <mergeCell ref="B82:E82"/>
    <mergeCell ref="F82:K82"/>
    <mergeCell ref="N82:X82"/>
    <mergeCell ref="Y82:AA82"/>
    <mergeCell ref="B83:E83"/>
    <mergeCell ref="F83:K83"/>
    <mergeCell ref="N83:X83"/>
    <mergeCell ref="Y83:AA83"/>
    <mergeCell ref="B84:E84"/>
    <mergeCell ref="F84:K84"/>
    <mergeCell ref="N84:X84"/>
    <mergeCell ref="Y84:AA84"/>
    <mergeCell ref="B85:E85"/>
    <mergeCell ref="F85:K85"/>
    <mergeCell ref="N85:X85"/>
    <mergeCell ref="Y85:AA85"/>
    <mergeCell ref="Y87:AA87"/>
    <mergeCell ref="B86:E86"/>
    <mergeCell ref="F86:K86"/>
    <mergeCell ref="N86:X86"/>
    <mergeCell ref="Y86:AA86"/>
    <mergeCell ref="B132:D132"/>
    <mergeCell ref="E132:K132"/>
    <mergeCell ref="L132:Q132"/>
    <mergeCell ref="B87:E87"/>
    <mergeCell ref="F87:K87"/>
    <mergeCell ref="N87:X87"/>
    <mergeCell ref="B88:E88"/>
    <mergeCell ref="F88:K88"/>
    <mergeCell ref="L130:Q130"/>
    <mergeCell ref="N92:X92"/>
    <mergeCell ref="Y89:AA89"/>
    <mergeCell ref="B131:D131"/>
    <mergeCell ref="E131:Q131"/>
    <mergeCell ref="N88:X88"/>
    <mergeCell ref="Y88:AA88"/>
    <mergeCell ref="Y90:AA90"/>
    <mergeCell ref="N91:X91"/>
    <mergeCell ref="Y91:AA91"/>
    <mergeCell ref="B130:D130"/>
    <mergeCell ref="E130:K130"/>
    <mergeCell ref="Y92:AA92"/>
    <mergeCell ref="Y93:AA93"/>
    <mergeCell ref="B129:Q129"/>
    <mergeCell ref="Y94:AA94"/>
    <mergeCell ref="B96:E97"/>
    <mergeCell ref="F96:K97"/>
    <mergeCell ref="Y96:Z96"/>
    <mergeCell ref="B102:E103"/>
    <mergeCell ref="F102:K103"/>
    <mergeCell ref="B94:E95"/>
    <mergeCell ref="F94:K95"/>
    <mergeCell ref="B98:E99"/>
    <mergeCell ref="F98:K99"/>
    <mergeCell ref="B100:E101"/>
    <mergeCell ref="F100:K101"/>
    <mergeCell ref="B104:E105"/>
    <mergeCell ref="F104:K105"/>
    <mergeCell ref="B106:E107"/>
    <mergeCell ref="F106:K107"/>
    <mergeCell ref="B108:E109"/>
    <mergeCell ref="F108:K109"/>
    <mergeCell ref="Y111:Z111"/>
    <mergeCell ref="Y112:Z112"/>
    <mergeCell ref="B119:AA119"/>
    <mergeCell ref="D120:W120"/>
    <mergeCell ref="G121:T121"/>
    <mergeCell ref="B123:S123"/>
    <mergeCell ref="B126:E126"/>
    <mergeCell ref="G126:L126"/>
    <mergeCell ref="M126:S126"/>
    <mergeCell ref="B124:E124"/>
    <mergeCell ref="F124:L124"/>
    <mergeCell ref="M124:S124"/>
    <mergeCell ref="B125:E125"/>
    <mergeCell ref="F125:L125"/>
    <mergeCell ref="M125:S125"/>
    <mergeCell ref="B242:AA242"/>
    <mergeCell ref="D243:W243"/>
    <mergeCell ref="G244:T244"/>
    <mergeCell ref="B141:AA141"/>
    <mergeCell ref="D142:W142"/>
    <mergeCell ref="G143:T143"/>
    <mergeCell ref="B146:O146"/>
    <mergeCell ref="B145:V145"/>
    <mergeCell ref="B188:AA188"/>
    <mergeCell ref="D189:W189"/>
    <mergeCell ref="B61:E61"/>
    <mergeCell ref="F61:K61"/>
    <mergeCell ref="B67:E67"/>
    <mergeCell ref="F67:K67"/>
    <mergeCell ref="B66:E66"/>
    <mergeCell ref="F66:K66"/>
    <mergeCell ref="Y114:Z114"/>
    <mergeCell ref="Y98:Z98"/>
    <mergeCell ref="Y100:Z100"/>
    <mergeCell ref="Y102:Z102"/>
    <mergeCell ref="Y104:Z104"/>
    <mergeCell ref="Y106:Z106"/>
    <mergeCell ref="Y110:Z110"/>
    <mergeCell ref="Y113:Z113"/>
    <mergeCell ref="Y107:Z107"/>
    <mergeCell ref="D190:W190"/>
    <mergeCell ref="B135:D135"/>
    <mergeCell ref="E135:K135"/>
    <mergeCell ref="L135:Q135"/>
    <mergeCell ref="B136:D136"/>
    <mergeCell ref="E136:K136"/>
    <mergeCell ref="L136:Q136"/>
    <mergeCell ref="Q165:V165"/>
    <mergeCell ref="Q167:V167"/>
    <mergeCell ref="Q168:V168"/>
    <mergeCell ref="B159:V159"/>
    <mergeCell ref="Q161:V161"/>
    <mergeCell ref="Q162:V162"/>
    <mergeCell ref="Q164:V164"/>
    <mergeCell ref="L29:O29"/>
    <mergeCell ref="L30:O30"/>
    <mergeCell ref="L25:O25"/>
    <mergeCell ref="L26:O26"/>
    <mergeCell ref="L27:O27"/>
    <mergeCell ref="L28:O28"/>
  </mergeCells>
  <printOptions/>
  <pageMargins left="0.7874015748031497" right="0.7874015748031497" top="0.4" bottom="0.42" header="0" footer="0"/>
  <pageSetup horizontalDpi="600" verticalDpi="600" orientation="landscape" paperSize="9" scale="78" r:id="rId1"/>
  <rowBreaks count="7" manualBreakCount="7">
    <brk id="19" max="255" man="1"/>
    <brk id="50" max="255" man="1"/>
    <brk id="73" max="255" man="1"/>
    <brk id="116" max="255" man="1"/>
    <brk id="139" max="255" man="1"/>
    <brk id="185" max="255" man="1"/>
    <brk id="240" max="27" man="1"/>
  </rowBreaks>
  <colBreaks count="1" manualBreakCount="1">
    <brk id="2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sfjsl1</dc:creator>
  <cp:keywords/>
  <dc:description/>
  <cp:lastModifiedBy>SFMHP1</cp:lastModifiedBy>
  <cp:lastPrinted>2010-04-27T15:40:16Z</cp:lastPrinted>
  <dcterms:created xsi:type="dcterms:W3CDTF">2009-08-06T10:44:45Z</dcterms:created>
  <dcterms:modified xsi:type="dcterms:W3CDTF">2010-07-22T07:15:46Z</dcterms:modified>
  <cp:category/>
  <cp:version/>
  <cp:contentType/>
  <cp:contentStatus/>
</cp:coreProperties>
</file>