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8" windowWidth="11592" windowHeight="8448" activeTab="0"/>
  </bookViews>
  <sheets>
    <sheet name="TRIGGERS" sheetId="1" r:id="rId1"/>
    <sheet name="MOROSIDAD" sheetId="2" r:id="rId2"/>
  </sheets>
  <definedNames/>
  <calcPr fullCalcOnLoad="1"/>
</workbook>
</file>

<file path=xl/sharedStrings.xml><?xml version="1.0" encoding="utf-8"?>
<sst xmlns="http://schemas.openxmlformats.org/spreadsheetml/2006/main" count="50" uniqueCount="50">
  <si>
    <t>TRIGGERS BONOS</t>
  </si>
  <si>
    <t xml:space="preserve">               1.a) MOROSIDAD SUPERIOR A 90 DÍAS</t>
  </si>
  <si>
    <t>NO SE HA ALCANZADO LOS NIVELES DEL TRIGGER, POR TANTO LA SERIE B CONTINUA</t>
  </si>
  <si>
    <t>AMORTIZANDOSE.</t>
  </si>
  <si>
    <t>TRIGGERS FONDO DE RESERVA</t>
  </si>
  <si>
    <t xml:space="preserve">               3.a) SALDO DE FALLIDOS</t>
  </si>
  <si>
    <t>NO SE HAN ALCANZADO LOS NIVELES DEL TRIGGER DEL FONDO DE RESERVA, POR TANTO EL</t>
  </si>
  <si>
    <t>FONDO DE RESERVA PODRIA CONTINUAR DECRECIENDO, SI NO FUERA PORQUE YA HA ALCANZADO</t>
  </si>
  <si>
    <t xml:space="preserve"> </t>
  </si>
  <si>
    <t>SALDO D.C.</t>
  </si>
  <si>
    <t>Principal de morosidad &lt; 30 días</t>
  </si>
  <si>
    <t>Intereses de morosidad &lt; 30 días</t>
  </si>
  <si>
    <t>Saldo Morosidad &lt; 30 días</t>
  </si>
  <si>
    <t>Número derechos de crédito &lt; 30 días</t>
  </si>
  <si>
    <t>Principal de morosidad &lt; 60 días</t>
  </si>
  <si>
    <t>Intereses de morosidad &lt; 60 días</t>
  </si>
  <si>
    <t>Saldo Morosidad &lt; 60 días</t>
  </si>
  <si>
    <t>Número derechos de crédito &lt; 60 días</t>
  </si>
  <si>
    <t>Principal de morosidad &lt; 90 días</t>
  </si>
  <si>
    <t>Intereses de morosidad &lt; 90 días</t>
  </si>
  <si>
    <t>Saldo Morosidad &lt; 90 días</t>
  </si>
  <si>
    <t>Número derechos de crédito &lt; 90 días</t>
  </si>
  <si>
    <t>Principal de morosidad &lt; 180 días</t>
  </si>
  <si>
    <t>Intereses de morosidad &lt; 180 días</t>
  </si>
  <si>
    <t>Saldo Morosidad &lt; 180 días</t>
  </si>
  <si>
    <t>Número derechos de crédito &lt; 180 días</t>
  </si>
  <si>
    <t>Principal de morosidad &lt; 365 días</t>
  </si>
  <si>
    <t>Intereses de morosidad &lt; 365 días</t>
  </si>
  <si>
    <t>Saldo Morosidad &lt; 365 días</t>
  </si>
  <si>
    <t>Número derechos de crédito &lt; 365 días</t>
  </si>
  <si>
    <t>Principal de morosidad &gt; 365 días</t>
  </si>
  <si>
    <t>Intereses de morosidad &gt; 365 días</t>
  </si>
  <si>
    <t>Saldo Morosidad &gt; 365 días</t>
  </si>
  <si>
    <t>Número derechos de crédito &gt; 365 días</t>
  </si>
  <si>
    <t>INFORMACIÓN RELATIVA A LOS TRIGGERS EN MILES DE EUROS</t>
  </si>
  <si>
    <t xml:space="preserve">       FONDO DE TITULIZACIÓN DE ACTIVOS </t>
  </si>
  <si>
    <t xml:space="preserve">               2.b) TIPO DE INTERÉS MEDIO PONDERADO BONOS A Y B + 0,40%</t>
  </si>
  <si>
    <t xml:space="preserve">               1.a) MOROSIDAD  SUPERIOR A 90 DÍAS</t>
  </si>
  <si>
    <t xml:space="preserve">               2.a) TIPO DE INTERÉS MEDIO PONDERADO DE LOS DERECHOS DE CREDITO</t>
  </si>
  <si>
    <t>EL NIVEL MÍNIMO REQUERIDO DEL 1% DEL SALDO INICIAL DE DC'S.</t>
  </si>
  <si>
    <t>UCI 8</t>
  </si>
  <si>
    <t xml:space="preserve">               1.b) 6,75% SALDO VIVO DERECHOS DE CREDITO</t>
  </si>
  <si>
    <t xml:space="preserve">               1.b) 2,85% SALDO VIVO DERECHOS DE CREDITO</t>
  </si>
  <si>
    <t xml:space="preserve">               3.b) 0,025% SALDO INICIAL DC'S * 30 FECHAS DE PAGO</t>
  </si>
  <si>
    <r>
      <t>1</t>
    </r>
    <r>
      <rPr>
        <b/>
        <sz val="11"/>
        <rFont val="Times New Roman"/>
        <family val="1"/>
      </rPr>
      <t>. SI 1.a) ES MAYOR QUE 1.b) NO SE AMORTIZA LA SERIE B:</t>
    </r>
  </si>
  <si>
    <r>
      <t>1</t>
    </r>
    <r>
      <rPr>
        <b/>
        <sz val="11"/>
        <rFont val="Times New Roman"/>
        <family val="1"/>
      </rPr>
      <t>. SI 1.a) ES MAYOR QUE 1.b) NO SE AMORTIZA EL FONDO DE RESERVA:</t>
    </r>
  </si>
  <si>
    <r>
      <t>2</t>
    </r>
    <r>
      <rPr>
        <b/>
        <sz val="11"/>
        <rFont val="Times New Roman"/>
        <family val="1"/>
      </rPr>
      <t>. SI 2.a) ES MENOR QUE 2.b) NO SE AMORTIZA EL FONDO DE RESERVA:</t>
    </r>
  </si>
  <si>
    <r>
      <t>3</t>
    </r>
    <r>
      <rPr>
        <b/>
        <sz val="11"/>
        <rFont val="Times New Roman"/>
        <family val="1"/>
      </rPr>
      <t>. SI 3.a) ES MAYOR QUE 3.b) NO SE AMORTIZA EL FONDO DE RESERVA:</t>
    </r>
  </si>
  <si>
    <t>S.05.4</t>
  </si>
  <si>
    <t>30 DE JUNIO DE 2010</t>
  </si>
</sst>
</file>

<file path=xl/styles.xml><?xml version="1.0" encoding="utf-8"?>
<styleSheet xmlns="http://schemas.openxmlformats.org/spreadsheetml/2006/main">
  <numFmts count="2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0\ [$€-1]_-;\-* #,##0.00\ [$€-1]_-;_-* &quot;-&quot;??\ [$€-1]_-"/>
    <numFmt numFmtId="173" formatCode="0.000%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  <numFmt numFmtId="178" formatCode="_-* #,##0.000\ [$€-1]_-;\-* #,##0.000\ [$€-1]_-;_-* &quot;-&quot;??\ [$€-1]_-"/>
    <numFmt numFmtId="179" formatCode="_-* #,##0.0\ [$€-1]_-;\-* #,##0.0\ [$€-1]_-;_-* &quot;-&quot;??\ [$€-1]_-"/>
    <numFmt numFmtId="180" formatCode="#,##0_ ;\-#,##0\ "/>
    <numFmt numFmtId="181" formatCode="_-* #,##0\ [$€-1]_-;\-* #,##0\ [$€-1]_-;_-* &quot;-&quot;??\ [$€-1]_-"/>
    <numFmt numFmtId="182" formatCode="#,##0.00_ ;\-#,##0.00\ "/>
    <numFmt numFmtId="183" formatCode="#,##0.0_ ;\-#,##0.0\ "/>
  </numFmts>
  <fonts count="11">
    <font>
      <sz val="10"/>
      <name val="Arial"/>
      <family val="0"/>
    </font>
    <font>
      <b/>
      <sz val="11"/>
      <name val="Times New Roman"/>
      <family val="1"/>
    </font>
    <font>
      <b/>
      <sz val="11"/>
      <color indexed="9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b/>
      <sz val="11"/>
      <color indexed="12"/>
      <name val="Times New Roman"/>
      <family val="1"/>
    </font>
    <font>
      <sz val="7"/>
      <color indexed="8"/>
      <name val="Verdana"/>
      <family val="2"/>
    </font>
    <font>
      <b/>
      <sz val="8"/>
      <color indexed="8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ck">
        <color indexed="22"/>
      </right>
      <top>
        <color indexed="63"/>
      </top>
      <bottom style="thick">
        <color indexed="2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8" fillId="0" borderId="8" xfId="0" applyFont="1" applyBorder="1" applyAlignment="1">
      <alignment horizontal="left"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1" fillId="0" borderId="9" xfId="0" applyFont="1" applyBorder="1" applyAlignment="1">
      <alignment/>
    </xf>
    <xf numFmtId="0" fontId="7" fillId="0" borderId="0" xfId="0" applyFont="1" applyBorder="1" applyAlignment="1">
      <alignment/>
    </xf>
    <xf numFmtId="180" fontId="7" fillId="0" borderId="10" xfId="0" applyNumberFormat="1" applyFont="1" applyBorder="1" applyAlignment="1">
      <alignment/>
    </xf>
    <xf numFmtId="0" fontId="1" fillId="0" borderId="3" xfId="0" applyFont="1" applyBorder="1" applyAlignment="1">
      <alignment horizontal="left"/>
    </xf>
    <xf numFmtId="0" fontId="7" fillId="0" borderId="4" xfId="0" applyFont="1" applyBorder="1" applyAlignment="1">
      <alignment/>
    </xf>
    <xf numFmtId="180" fontId="7" fillId="0" borderId="5" xfId="15" applyNumberFormat="1" applyFont="1" applyBorder="1" applyAlignment="1">
      <alignment/>
    </xf>
    <xf numFmtId="0" fontId="8" fillId="0" borderId="11" xfId="0" applyFont="1" applyBorder="1" applyAlignment="1">
      <alignment horizontal="left"/>
    </xf>
    <xf numFmtId="0" fontId="7" fillId="0" borderId="12" xfId="0" applyFont="1" applyBorder="1" applyAlignment="1">
      <alignment/>
    </xf>
    <xf numFmtId="0" fontId="1" fillId="0" borderId="13" xfId="0" applyFont="1" applyBorder="1" applyAlignment="1">
      <alignment/>
    </xf>
    <xf numFmtId="180" fontId="7" fillId="0" borderId="14" xfId="0" applyNumberFormat="1" applyFont="1" applyBorder="1" applyAlignment="1">
      <alignment/>
    </xf>
    <xf numFmtId="0" fontId="1" fillId="0" borderId="6" xfId="0" applyFont="1" applyBorder="1" applyAlignment="1">
      <alignment horizontal="left"/>
    </xf>
    <xf numFmtId="180" fontId="7" fillId="0" borderId="7" xfId="15" applyNumberFormat="1" applyFont="1" applyBorder="1" applyAlignment="1">
      <alignment/>
    </xf>
    <xf numFmtId="10" fontId="7" fillId="0" borderId="14" xfId="22" applyNumberFormat="1" applyFont="1" applyBorder="1" applyAlignment="1">
      <alignment/>
    </xf>
    <xf numFmtId="10" fontId="7" fillId="0" borderId="0" xfId="0" applyNumberFormat="1" applyFont="1" applyAlignment="1">
      <alignment/>
    </xf>
    <xf numFmtId="10" fontId="7" fillId="0" borderId="7" xfId="22" applyNumberFormat="1" applyFont="1" applyBorder="1" applyAlignment="1">
      <alignment/>
    </xf>
    <xf numFmtId="10" fontId="7" fillId="0" borderId="0" xfId="0" applyNumberFormat="1" applyFont="1" applyBorder="1" applyAlignment="1">
      <alignment/>
    </xf>
    <xf numFmtId="180" fontId="7" fillId="0" borderId="14" xfId="15" applyNumberFormat="1" applyFont="1" applyBorder="1" applyAlignment="1">
      <alignment/>
    </xf>
    <xf numFmtId="0" fontId="1" fillId="0" borderId="15" xfId="0" applyFont="1" applyBorder="1" applyAlignment="1">
      <alignment horizontal="left"/>
    </xf>
    <xf numFmtId="0" fontId="7" fillId="0" borderId="16" xfId="0" applyFont="1" applyBorder="1" applyAlignment="1">
      <alignment/>
    </xf>
    <xf numFmtId="180" fontId="7" fillId="0" borderId="17" xfId="15" applyNumberFormat="1" applyFont="1" applyBorder="1" applyAlignment="1">
      <alignment/>
    </xf>
    <xf numFmtId="0" fontId="7" fillId="0" borderId="18" xfId="0" applyFont="1" applyFill="1" applyBorder="1" applyAlignment="1">
      <alignment/>
    </xf>
    <xf numFmtId="4" fontId="9" fillId="0" borderId="0" xfId="0" applyNumberFormat="1" applyFont="1" applyAlignment="1">
      <alignment/>
    </xf>
    <xf numFmtId="0" fontId="10" fillId="0" borderId="19" xfId="0" applyFont="1" applyBorder="1" applyAlignment="1">
      <alignment horizontal="left" indent="1"/>
    </xf>
    <xf numFmtId="4" fontId="9" fillId="0" borderId="19" xfId="0" applyNumberFormat="1" applyFont="1" applyBorder="1" applyAlignment="1">
      <alignment horizontal="left"/>
    </xf>
    <xf numFmtId="0" fontId="9" fillId="0" borderId="19" xfId="0" applyFont="1" applyBorder="1" applyAlignment="1">
      <alignment horizontal="left"/>
    </xf>
    <xf numFmtId="0" fontId="2" fillId="2" borderId="8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vertical="center" wrapText="1"/>
    </xf>
    <xf numFmtId="0" fontId="2" fillId="2" borderId="22" xfId="0" applyFont="1" applyFill="1" applyBorder="1" applyAlignment="1">
      <alignment vertical="center" wrapText="1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6.emf" /><Relationship Id="rId6" Type="http://schemas.openxmlformats.org/officeDocument/2006/relationships/image" Target="../media/image7.emf" /><Relationship Id="rId7" Type="http://schemas.openxmlformats.org/officeDocument/2006/relationships/image" Target="../media/image1.png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26</xdr:row>
      <xdr:rowOff>0</xdr:rowOff>
    </xdr:from>
    <xdr:to>
      <xdr:col>1</xdr:col>
      <xdr:colOff>133350</xdr:colOff>
      <xdr:row>27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657725"/>
          <a:ext cx="8858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885825</xdr:colOff>
      <xdr:row>27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" y="4657725"/>
          <a:ext cx="8858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885825</xdr:colOff>
      <xdr:row>27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2475" y="4657725"/>
          <a:ext cx="8858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885825</xdr:colOff>
      <xdr:row>27</xdr:row>
      <xdr:rowOff>47625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2475" y="4657725"/>
          <a:ext cx="8858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885825</xdr:colOff>
      <xdr:row>27</xdr:row>
      <xdr:rowOff>47625</xdr:rowOff>
    </xdr:to>
    <xdr:pic>
      <xdr:nvPicPr>
        <xdr:cNvPr id="5" name="Picture 5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52475" y="4657725"/>
          <a:ext cx="8858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885825</xdr:colOff>
      <xdr:row>27</xdr:row>
      <xdr:rowOff>47625</xdr:rowOff>
    </xdr:to>
    <xdr:pic>
      <xdr:nvPicPr>
        <xdr:cNvPr id="6" name="Picture 6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52475" y="4657725"/>
          <a:ext cx="8858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190500</xdr:colOff>
      <xdr:row>26</xdr:row>
      <xdr:rowOff>142875</xdr:rowOff>
    </xdr:to>
    <xdr:pic>
      <xdr:nvPicPr>
        <xdr:cNvPr id="7" name="Picture 7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46577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133350</xdr:colOff>
      <xdr:row>27</xdr:row>
      <xdr:rowOff>47625</xdr:rowOff>
    </xdr:to>
    <xdr:pic>
      <xdr:nvPicPr>
        <xdr:cNvPr id="8" name="Picture 8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4657725"/>
          <a:ext cx="8858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885825</xdr:colOff>
      <xdr:row>27</xdr:row>
      <xdr:rowOff>47625</xdr:rowOff>
    </xdr:to>
    <xdr:pic>
      <xdr:nvPicPr>
        <xdr:cNvPr id="9" name="Picture 9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52475" y="4657725"/>
          <a:ext cx="8858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885825</xdr:colOff>
      <xdr:row>27</xdr:row>
      <xdr:rowOff>47625</xdr:rowOff>
    </xdr:to>
    <xdr:pic>
      <xdr:nvPicPr>
        <xdr:cNvPr id="10" name="Picture 10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52475" y="4657725"/>
          <a:ext cx="8858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885825</xdr:colOff>
      <xdr:row>27</xdr:row>
      <xdr:rowOff>47625</xdr:rowOff>
    </xdr:to>
    <xdr:pic>
      <xdr:nvPicPr>
        <xdr:cNvPr id="11" name="Picture 11" hidden="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52475" y="4657725"/>
          <a:ext cx="8858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885825</xdr:colOff>
      <xdr:row>27</xdr:row>
      <xdr:rowOff>47625</xdr:rowOff>
    </xdr:to>
    <xdr:pic>
      <xdr:nvPicPr>
        <xdr:cNvPr id="12" name="Picture 12" hidden="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52475" y="4657725"/>
          <a:ext cx="8858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885825</xdr:colOff>
      <xdr:row>27</xdr:row>
      <xdr:rowOff>47625</xdr:rowOff>
    </xdr:to>
    <xdr:pic>
      <xdr:nvPicPr>
        <xdr:cNvPr id="13" name="Picture 13" hidden="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52475" y="4657725"/>
          <a:ext cx="8858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190500</xdr:colOff>
      <xdr:row>26</xdr:row>
      <xdr:rowOff>142875</xdr:rowOff>
    </xdr:to>
    <xdr:pic>
      <xdr:nvPicPr>
        <xdr:cNvPr id="14" name="Picture 14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46577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workbookViewId="0" topLeftCell="A9">
      <selection activeCell="A36" sqref="A36"/>
    </sheetView>
  </sheetViews>
  <sheetFormatPr defaultColWidth="11.421875" defaultRowHeight="15" customHeight="1"/>
  <cols>
    <col min="1" max="1" width="11.421875" style="15" customWidth="1"/>
    <col min="2" max="2" width="94.421875" style="15" bestFit="1" customWidth="1"/>
    <col min="3" max="6" width="11.421875" style="15" customWidth="1"/>
    <col min="7" max="7" width="11.8515625" style="15" bestFit="1" customWidth="1"/>
    <col min="8" max="16384" width="11.421875" style="15" customWidth="1"/>
  </cols>
  <sheetData>
    <row r="1" ht="15" customHeight="1">
      <c r="I1" s="40" t="s">
        <v>48</v>
      </c>
    </row>
    <row r="2" spans="2:9" ht="15" customHeight="1" thickBot="1">
      <c r="B2" s="1"/>
      <c r="C2" s="1"/>
      <c r="D2" s="1"/>
      <c r="E2" s="1"/>
      <c r="F2" s="1"/>
      <c r="G2" s="1"/>
      <c r="H2" s="1"/>
      <c r="I2" s="16"/>
    </row>
    <row r="3" spans="1:9" ht="15" customHeight="1">
      <c r="A3" s="50" t="s">
        <v>35</v>
      </c>
      <c r="B3" s="51"/>
      <c r="C3" s="51"/>
      <c r="D3" s="51"/>
      <c r="E3" s="51"/>
      <c r="F3" s="51"/>
      <c r="G3" s="51"/>
      <c r="H3" s="51"/>
      <c r="I3" s="52"/>
    </row>
    <row r="4" spans="1:9" ht="15" customHeight="1" thickBot="1">
      <c r="A4" s="53" t="s">
        <v>40</v>
      </c>
      <c r="B4" s="54"/>
      <c r="C4" s="54"/>
      <c r="D4" s="54"/>
      <c r="E4" s="54"/>
      <c r="F4" s="54"/>
      <c r="G4" s="54"/>
      <c r="H4" s="54"/>
      <c r="I4" s="55"/>
    </row>
    <row r="5" spans="2:9" ht="15" customHeight="1">
      <c r="B5" s="1"/>
      <c r="C5" s="1"/>
      <c r="D5" s="1"/>
      <c r="E5" s="1"/>
      <c r="F5" s="1"/>
      <c r="G5" s="1"/>
      <c r="H5" s="1"/>
      <c r="I5" s="16"/>
    </row>
    <row r="6" spans="1:9" ht="15" customHeight="1">
      <c r="A6" s="56" t="s">
        <v>34</v>
      </c>
      <c r="B6" s="56"/>
      <c r="C6" s="56"/>
      <c r="D6" s="56"/>
      <c r="E6" s="56"/>
      <c r="F6" s="56"/>
      <c r="G6" s="56"/>
      <c r="H6" s="56"/>
      <c r="I6" s="56"/>
    </row>
    <row r="7" spans="1:9" ht="15" customHeight="1">
      <c r="A7" s="56" t="s">
        <v>49</v>
      </c>
      <c r="B7" s="56"/>
      <c r="C7" s="56"/>
      <c r="D7" s="56"/>
      <c r="E7" s="56"/>
      <c r="F7" s="56"/>
      <c r="G7" s="56"/>
      <c r="H7" s="56"/>
      <c r="I7" s="56"/>
    </row>
    <row r="8" ht="15" customHeight="1">
      <c r="I8" s="16"/>
    </row>
    <row r="9" ht="15" customHeight="1" thickBot="1">
      <c r="I9" s="16"/>
    </row>
    <row r="10" spans="2:9" ht="15" customHeight="1" thickTop="1">
      <c r="B10" s="45" t="s">
        <v>0</v>
      </c>
      <c r="C10" s="46"/>
      <c r="D10" s="2"/>
      <c r="E10" s="2"/>
      <c r="F10" s="2"/>
      <c r="G10" s="3"/>
      <c r="I10" s="16"/>
    </row>
    <row r="11" spans="2:9" ht="15" customHeight="1" thickBot="1">
      <c r="B11" s="4"/>
      <c r="C11" s="5"/>
      <c r="D11" s="5"/>
      <c r="E11" s="5"/>
      <c r="F11" s="5"/>
      <c r="G11" s="6"/>
      <c r="I11" s="16"/>
    </row>
    <row r="12" spans="2:9" ht="15" customHeight="1" thickTop="1">
      <c r="B12" s="17" t="s">
        <v>44</v>
      </c>
      <c r="C12" s="18"/>
      <c r="D12" s="18"/>
      <c r="E12" s="18"/>
      <c r="F12" s="18"/>
      <c r="G12" s="19"/>
      <c r="I12" s="16"/>
    </row>
    <row r="13" spans="2:9" ht="15" customHeight="1">
      <c r="B13" s="20" t="s">
        <v>1</v>
      </c>
      <c r="C13" s="21"/>
      <c r="D13" s="21"/>
      <c r="E13" s="21"/>
      <c r="F13" s="21"/>
      <c r="G13" s="22">
        <f>MOROSIDAD!D17+MOROSIDAD!D21+MOROSIDAD!D25</f>
        <v>1726</v>
      </c>
      <c r="I13" s="16"/>
    </row>
    <row r="14" spans="2:9" ht="15" customHeight="1" thickBot="1">
      <c r="B14" s="23" t="s">
        <v>41</v>
      </c>
      <c r="C14" s="24"/>
      <c r="D14" s="24"/>
      <c r="E14" s="24"/>
      <c r="F14" s="24"/>
      <c r="G14" s="25">
        <f>MOROSIDAD!D1*6.75%</f>
        <v>6921.7875</v>
      </c>
      <c r="I14" s="16"/>
    </row>
    <row r="15" ht="15" customHeight="1" thickTop="1">
      <c r="I15" s="16"/>
    </row>
    <row r="16" spans="2:9" ht="15" customHeight="1">
      <c r="B16" s="13" t="s">
        <v>2</v>
      </c>
      <c r="I16" s="16"/>
    </row>
    <row r="17" spans="2:9" ht="15" customHeight="1">
      <c r="B17" s="13" t="s">
        <v>3</v>
      </c>
      <c r="I17" s="16"/>
    </row>
    <row r="18" ht="15" customHeight="1">
      <c r="I18" s="16"/>
    </row>
    <row r="19" ht="15" customHeight="1" thickBot="1">
      <c r="I19" s="16"/>
    </row>
    <row r="20" spans="2:8" ht="15" customHeight="1">
      <c r="B20" s="47" t="s">
        <v>4</v>
      </c>
      <c r="C20" s="48"/>
      <c r="D20" s="48"/>
      <c r="E20" s="48"/>
      <c r="F20" s="48"/>
      <c r="G20" s="49"/>
      <c r="H20" s="7"/>
    </row>
    <row r="21" spans="2:8" ht="15" customHeight="1" thickBot="1">
      <c r="B21" s="8"/>
      <c r="C21" s="5"/>
      <c r="D21" s="5"/>
      <c r="E21" s="5"/>
      <c r="F21" s="5"/>
      <c r="G21" s="9"/>
      <c r="H21" s="7"/>
    </row>
    <row r="22" spans="2:8" ht="15" customHeight="1" thickTop="1">
      <c r="B22" s="26" t="s">
        <v>45</v>
      </c>
      <c r="C22" s="18"/>
      <c r="D22" s="18"/>
      <c r="E22" s="18"/>
      <c r="F22" s="18"/>
      <c r="G22" s="27"/>
      <c r="H22" s="21"/>
    </row>
    <row r="23" spans="2:8" ht="15" customHeight="1">
      <c r="B23" s="28" t="s">
        <v>37</v>
      </c>
      <c r="C23" s="21"/>
      <c r="D23" s="21"/>
      <c r="E23" s="21"/>
      <c r="F23" s="21"/>
      <c r="G23" s="29">
        <f>G13</f>
        <v>1726</v>
      </c>
      <c r="H23" s="21"/>
    </row>
    <row r="24" spans="2:8" ht="15" customHeight="1" thickBot="1">
      <c r="B24" s="30" t="s">
        <v>42</v>
      </c>
      <c r="C24" s="24"/>
      <c r="D24" s="24"/>
      <c r="E24" s="24"/>
      <c r="F24" s="24"/>
      <c r="G24" s="31">
        <f>MOROSIDAD!D1*2.85%</f>
        <v>2922.5325000000003</v>
      </c>
      <c r="H24" s="21"/>
    </row>
    <row r="25" spans="2:8" ht="15" customHeight="1" thickTop="1">
      <c r="B25" s="26" t="s">
        <v>46</v>
      </c>
      <c r="C25" s="18"/>
      <c r="D25" s="18"/>
      <c r="E25" s="18"/>
      <c r="F25" s="18"/>
      <c r="G25" s="27"/>
      <c r="H25" s="21"/>
    </row>
    <row r="26" spans="2:9" ht="15" customHeight="1">
      <c r="B26" s="28" t="s">
        <v>38</v>
      </c>
      <c r="C26" s="21"/>
      <c r="D26" s="21"/>
      <c r="E26" s="21"/>
      <c r="F26" s="21"/>
      <c r="G26" s="32">
        <v>0.0285</v>
      </c>
      <c r="H26" s="21"/>
      <c r="I26" s="33"/>
    </row>
    <row r="27" spans="2:8" ht="15" customHeight="1" thickBot="1">
      <c r="B27" s="30" t="s">
        <v>36</v>
      </c>
      <c r="C27" s="24"/>
      <c r="D27" s="24"/>
      <c r="E27" s="24"/>
      <c r="F27" s="24"/>
      <c r="G27" s="34">
        <v>0.0129</v>
      </c>
      <c r="H27" s="35"/>
    </row>
    <row r="28" spans="2:8" ht="15" customHeight="1" thickTop="1">
      <c r="B28" s="26" t="s">
        <v>47</v>
      </c>
      <c r="C28" s="18"/>
      <c r="D28" s="18"/>
      <c r="E28" s="18"/>
      <c r="F28" s="18"/>
      <c r="G28" s="27"/>
      <c r="H28" s="21"/>
    </row>
    <row r="29" spans="2:7" ht="15" customHeight="1">
      <c r="B29" s="28" t="s">
        <v>5</v>
      </c>
      <c r="C29" s="21"/>
      <c r="D29" s="21"/>
      <c r="E29" s="21"/>
      <c r="F29" s="21"/>
      <c r="G29" s="36">
        <v>0</v>
      </c>
    </row>
    <row r="30" spans="2:7" ht="15" customHeight="1" thickBot="1">
      <c r="B30" s="37" t="s">
        <v>43</v>
      </c>
      <c r="C30" s="38"/>
      <c r="D30" s="38"/>
      <c r="E30" s="38"/>
      <c r="F30" s="38"/>
      <c r="G30" s="39">
        <v>32</v>
      </c>
    </row>
    <row r="31" ht="15" customHeight="1">
      <c r="I31" s="16"/>
    </row>
    <row r="32" spans="2:7" ht="15" customHeight="1">
      <c r="B32" s="14" t="s">
        <v>6</v>
      </c>
      <c r="C32" s="13"/>
      <c r="D32" s="13"/>
      <c r="E32" s="13"/>
      <c r="F32" s="13"/>
      <c r="G32" s="13"/>
    </row>
    <row r="33" spans="2:7" ht="15" customHeight="1">
      <c r="B33" s="14" t="s">
        <v>7</v>
      </c>
      <c r="C33" s="13"/>
      <c r="D33" s="13"/>
      <c r="E33" s="13"/>
      <c r="F33" s="13"/>
      <c r="G33" s="13"/>
    </row>
    <row r="34" spans="2:9" ht="15" customHeight="1">
      <c r="B34" s="14" t="s">
        <v>39</v>
      </c>
      <c r="C34" s="14"/>
      <c r="D34" s="14"/>
      <c r="E34" s="14"/>
      <c r="F34" s="13"/>
      <c r="G34" s="13"/>
      <c r="I34" s="16"/>
    </row>
    <row r="35" spans="1:9" ht="15" customHeight="1">
      <c r="A35" s="15" t="s">
        <v>8</v>
      </c>
      <c r="B35" s="14"/>
      <c r="C35" s="14"/>
      <c r="D35" s="14"/>
      <c r="E35" s="14"/>
      <c r="F35" s="13"/>
      <c r="G35" s="13"/>
      <c r="I35" s="16"/>
    </row>
    <row r="36" spans="2:9" ht="15" customHeight="1">
      <c r="B36" s="13"/>
      <c r="C36" s="13"/>
      <c r="D36" s="13"/>
      <c r="E36" s="13"/>
      <c r="F36" s="13"/>
      <c r="G36" s="13"/>
      <c r="I36" s="16"/>
    </row>
    <row r="37" ht="15" customHeight="1">
      <c r="I37" s="16"/>
    </row>
    <row r="38" ht="15" customHeight="1">
      <c r="I38" s="16"/>
    </row>
    <row r="39" ht="15" customHeight="1">
      <c r="I39" s="16"/>
    </row>
    <row r="40" ht="15" customHeight="1">
      <c r="I40" s="16"/>
    </row>
  </sheetData>
  <mergeCells count="6">
    <mergeCell ref="B10:C10"/>
    <mergeCell ref="B20:G20"/>
    <mergeCell ref="A3:I3"/>
    <mergeCell ref="A4:I4"/>
    <mergeCell ref="A6:I6"/>
    <mergeCell ref="A7:I7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D26"/>
  <sheetViews>
    <sheetView workbookViewId="0" topLeftCell="A1">
      <selection activeCell="A3" sqref="A3:B26"/>
    </sheetView>
  </sheetViews>
  <sheetFormatPr defaultColWidth="11.421875" defaultRowHeight="12.75"/>
  <cols>
    <col min="1" max="1" width="11.28125" style="10" customWidth="1"/>
    <col min="2" max="2" width="18.8515625" style="12" customWidth="1"/>
    <col min="3" max="4" width="0" style="0" hidden="1" customWidth="1"/>
  </cols>
  <sheetData>
    <row r="1" spans="1:4" ht="12.75">
      <c r="A1" s="11" t="s">
        <v>9</v>
      </c>
      <c r="B1" s="41">
        <v>102545382.87</v>
      </c>
      <c r="C1">
        <f>B1/1000</f>
        <v>102545.38287</v>
      </c>
      <c r="D1">
        <f>ROUND(C1,0)</f>
        <v>102545</v>
      </c>
    </row>
    <row r="3" spans="1:2" ht="13.5" thickBot="1">
      <c r="A3" s="42" t="s">
        <v>10</v>
      </c>
      <c r="B3" s="43">
        <v>19447.4</v>
      </c>
    </row>
    <row r="4" spans="1:2" ht="14.25" thickBot="1" thickTop="1">
      <c r="A4" s="42" t="s">
        <v>11</v>
      </c>
      <c r="B4" s="43">
        <v>13752.15</v>
      </c>
    </row>
    <row r="5" spans="1:4" ht="14.25" thickBot="1" thickTop="1">
      <c r="A5" s="42" t="s">
        <v>12</v>
      </c>
      <c r="B5" s="43">
        <v>4685472.27</v>
      </c>
      <c r="C5">
        <f>B5/1000</f>
        <v>4685.472269999999</v>
      </c>
      <c r="D5">
        <f>ROUND(C5,0)</f>
        <v>4685</v>
      </c>
    </row>
    <row r="6" spans="1:2" ht="14.25" thickBot="1" thickTop="1">
      <c r="A6" s="42" t="s">
        <v>13</v>
      </c>
      <c r="B6" s="44">
        <v>110</v>
      </c>
    </row>
    <row r="7" spans="1:2" ht="14.25" thickBot="1" thickTop="1">
      <c r="A7" s="42" t="s">
        <v>14</v>
      </c>
      <c r="B7" s="43">
        <v>11126.72</v>
      </c>
    </row>
    <row r="8" spans="1:2" ht="14.25" thickBot="1" thickTop="1">
      <c r="A8" s="42" t="s">
        <v>15</v>
      </c>
      <c r="B8" s="43">
        <v>10275.07</v>
      </c>
    </row>
    <row r="9" spans="1:4" ht="14.25" thickBot="1" thickTop="1">
      <c r="A9" s="42" t="s">
        <v>16</v>
      </c>
      <c r="B9" s="43">
        <v>1705473.55</v>
      </c>
      <c r="C9">
        <f>B9/1000</f>
        <v>1705.4735500000002</v>
      </c>
      <c r="D9">
        <f>ROUND(C9,0)</f>
        <v>1705</v>
      </c>
    </row>
    <row r="10" spans="1:2" ht="14.25" thickBot="1" thickTop="1">
      <c r="A10" s="42" t="s">
        <v>17</v>
      </c>
      <c r="B10" s="44">
        <v>52</v>
      </c>
    </row>
    <row r="11" spans="1:2" ht="14.25" thickBot="1" thickTop="1">
      <c r="A11" s="42" t="s">
        <v>18</v>
      </c>
      <c r="B11" s="43">
        <v>2227.91</v>
      </c>
    </row>
    <row r="12" spans="1:2" ht="14.25" thickBot="1" thickTop="1">
      <c r="A12" s="42" t="s">
        <v>19</v>
      </c>
      <c r="B12" s="43">
        <v>3495.02</v>
      </c>
    </row>
    <row r="13" spans="1:4" ht="14.25" thickBot="1" thickTop="1">
      <c r="A13" s="42" t="s">
        <v>20</v>
      </c>
      <c r="B13" s="43">
        <v>356511.06</v>
      </c>
      <c r="C13">
        <f>B13/1000</f>
        <v>356.51106</v>
      </c>
      <c r="D13">
        <f>ROUND(C13,0)</f>
        <v>357</v>
      </c>
    </row>
    <row r="14" spans="1:2" ht="14.25" thickBot="1" thickTop="1">
      <c r="A14" s="42" t="s">
        <v>21</v>
      </c>
      <c r="B14" s="44">
        <v>13</v>
      </c>
    </row>
    <row r="15" spans="1:2" ht="14.25" thickBot="1" thickTop="1">
      <c r="A15" s="42" t="s">
        <v>22</v>
      </c>
      <c r="B15" s="43">
        <v>4407.14</v>
      </c>
    </row>
    <row r="16" spans="1:2" ht="14.25" thickBot="1" thickTop="1">
      <c r="A16" s="42" t="s">
        <v>23</v>
      </c>
      <c r="B16" s="43">
        <v>10577.22</v>
      </c>
    </row>
    <row r="17" spans="1:4" ht="14.25" thickBot="1" thickTop="1">
      <c r="A17" s="42" t="s">
        <v>24</v>
      </c>
      <c r="B17" s="43">
        <v>331057.13</v>
      </c>
      <c r="C17">
        <f>B17/1000</f>
        <v>331.05713000000003</v>
      </c>
      <c r="D17">
        <f>ROUND(C17,0)</f>
        <v>331</v>
      </c>
    </row>
    <row r="18" spans="1:2" ht="14.25" thickBot="1" thickTop="1">
      <c r="A18" s="42" t="s">
        <v>25</v>
      </c>
      <c r="B18" s="44">
        <v>12</v>
      </c>
    </row>
    <row r="19" spans="1:2" ht="14.25" thickBot="1" thickTop="1">
      <c r="A19" s="42" t="s">
        <v>26</v>
      </c>
      <c r="B19" s="43">
        <v>11789.2</v>
      </c>
    </row>
    <row r="20" spans="1:2" ht="14.25" thickBot="1" thickTop="1">
      <c r="A20" s="42" t="s">
        <v>27</v>
      </c>
      <c r="B20" s="43">
        <v>14049.1</v>
      </c>
    </row>
    <row r="21" spans="1:4" ht="14.25" thickBot="1" thickTop="1">
      <c r="A21" s="42" t="s">
        <v>28</v>
      </c>
      <c r="B21" s="43">
        <v>765495.89</v>
      </c>
      <c r="C21">
        <f>B21/1000</f>
        <v>765.49589</v>
      </c>
      <c r="D21">
        <f>ROUND(C21,0)</f>
        <v>765</v>
      </c>
    </row>
    <row r="22" spans="1:2" ht="14.25" thickBot="1" thickTop="1">
      <c r="A22" s="42" t="s">
        <v>29</v>
      </c>
      <c r="B22" s="44">
        <v>16</v>
      </c>
    </row>
    <row r="23" spans="1:2" ht="14.25" thickBot="1" thickTop="1">
      <c r="A23" s="42" t="s">
        <v>30</v>
      </c>
      <c r="B23" s="43">
        <v>9078.38</v>
      </c>
    </row>
    <row r="24" spans="1:2" ht="14.25" thickBot="1" thickTop="1">
      <c r="A24" s="42" t="s">
        <v>31</v>
      </c>
      <c r="B24" s="43">
        <v>20564.63</v>
      </c>
    </row>
    <row r="25" spans="1:4" ht="14.25" thickBot="1" thickTop="1">
      <c r="A25" s="42" t="s">
        <v>32</v>
      </c>
      <c r="B25" s="43">
        <v>630286.38</v>
      </c>
      <c r="C25">
        <f>B25/1000</f>
        <v>630.28638</v>
      </c>
      <c r="D25">
        <f>ROUND(C25,0)</f>
        <v>630</v>
      </c>
    </row>
    <row r="26" spans="1:2" ht="14.25" thickBot="1" thickTop="1">
      <c r="A26" s="42" t="s">
        <v>33</v>
      </c>
      <c r="B26" s="44">
        <v>13</v>
      </c>
    </row>
    <row r="27" ht="13.5" thickTop="1"/>
  </sheetData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SFMHP1</dc:creator>
  <cp:keywords/>
  <dc:description/>
  <cp:lastModifiedBy>Julio</cp:lastModifiedBy>
  <dcterms:created xsi:type="dcterms:W3CDTF">2009-12-29T16:40:52Z</dcterms:created>
  <dcterms:modified xsi:type="dcterms:W3CDTF">2010-07-19T08:54:58Z</dcterms:modified>
  <cp:category/>
  <cp:version/>
  <cp:contentType/>
  <cp:contentStatus/>
</cp:coreProperties>
</file>