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20610" windowHeight="10590" activeTab="0"/>
  </bookViews>
  <sheets>
    <sheet name="E025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<sst xmlns="http://schemas.openxmlformats.org/spreadsheetml/2006/main" count="31" uniqueCount="21">
  <si>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CUADRO 5.4.2</t>
  </si>
  <si>
    <t>% Variación en:</t>
  </si>
  <si>
    <t>Un año</t>
  </si>
  <si>
    <t>TOTAL</t>
  </si>
  <si>
    <t>Sociedades de valores</t>
  </si>
  <si>
    <t>Agencias de valores</t>
  </si>
  <si>
    <t>1. Importes acumulados desde el inicio del año hasta el último día del mes actual. Incluye las empresas dadas de baja a lo largo del año.</t>
  </si>
  <si>
    <t>Importes en miles de euros</t>
  </si>
  <si>
    <t>Total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</si>
  <si>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</si>
  <si>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</si>
  <si>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r>
      <t>DIFERENCIAS DE CAMBIO Y OTRAS PARTIDAS</t>
    </r>
    <r>
      <rPr>
        <b/>
        <vertAlign val="superscript"/>
        <sz val="8"/>
        <rFont val="Myriad Pro"/>
        <family val="2"/>
      </rPr>
      <t>5</t>
    </r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</si>
  <si>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</si>
  <si>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</si>
  <si>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Incluye dotaciones a provisiones para riesgos, resultados por diferencias de cambio y otros productos y cargas de explotación.</t>
  </si>
  <si>
    <r>
      <t>Resultados de la actividad por cuenta propia. Distribución por tipo de entidad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</si>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</sst>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3" fillId="42" borderId="5" applyNumberFormat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6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5" fillId="0" borderId="0" xfId="90" applyFont="1" applyBorder="1" applyAlignment="1">
      <alignment horizontal="right"/>
      <protection/>
    </xf>
    <xf numFmtId="0" fontId="5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6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/>
      <protection/>
    </xf>
    <xf numFmtId="3" fontId="6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7" fillId="0" borderId="21" xfId="90" applyNumberFormat="1" applyFont="1" applyFill="1" applyBorder="1" applyAlignment="1">
      <alignment horizontal="right" wrapText="1"/>
      <protection/>
    </xf>
    <xf numFmtId="2" fontId="7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7" fillId="0" borderId="23" xfId="90" applyNumberFormat="1" applyFont="1" applyFill="1" applyBorder="1" applyAlignment="1">
      <alignment horizontal="right" wrapText="1"/>
      <protection/>
    </xf>
    <xf numFmtId="2" fontId="7" fillId="0" borderId="23" xfId="90" applyNumberFormat="1" applyFont="1" applyFill="1" applyBorder="1" applyAlignment="1">
      <alignment horizontal="right" wrapText="1"/>
      <protection/>
    </xf>
    <xf numFmtId="0" fontId="5" fillId="0" borderId="24" xfId="90" applyFont="1" applyBorder="1" applyAlignment="1">
      <alignment horizontal="left" wrapText="1"/>
      <protection/>
    </xf>
    <xf numFmtId="3" fontId="7" fillId="0" borderId="24" xfId="90" applyNumberFormat="1" applyFont="1" applyFill="1" applyBorder="1" applyAlignment="1">
      <alignment horizontal="right" wrapText="1"/>
      <protection/>
    </xf>
    <xf numFmtId="2" fontId="7" fillId="0" borderId="25" xfId="90" applyNumberFormat="1" applyFont="1" applyFill="1" applyBorder="1" applyAlignment="1">
      <alignment horizontal="right" wrapText="1"/>
      <protection/>
    </xf>
    <xf numFmtId="0" fontId="9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7" fillId="0" borderId="24" xfId="90" applyNumberFormat="1" applyFont="1" applyFill="1" applyBorder="1" applyAlignment="1">
      <alignment horizontal="right" wrapText="1"/>
      <protection/>
    </xf>
    <xf numFmtId="0" fontId="46" fillId="0" borderId="18" xfId="90" applyFont="1" applyBorder="1" applyAlignment="1">
      <alignment vertical="top"/>
      <protection/>
    </xf>
    <xf numFmtId="0" fontId="9" fillId="0" borderId="18" xfId="91" applyFont="1" applyBorder="1" applyAlignment="1">
      <alignment wrapText="1"/>
      <protection/>
    </xf>
    <xf numFmtId="0" fontId="9" fillId="0" borderId="0" xfId="91" applyFont="1" applyAlignment="1">
      <alignment horizontal="left" wrapText="1"/>
      <protection/>
    </xf>
    <xf numFmtId="0" fontId="9" fillId="0" borderId="0" xfId="91" applyFont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25" t="s">
        <v>15</v>
      </c>
      <c r="B3" s="25"/>
      <c r="C3" s="25"/>
      <c r="D3" s="25"/>
      <c r="E3" s="25"/>
      <c r="F3" s="2"/>
      <c r="G3" s="2"/>
      <c r="H3" s="3" t="s">
        <v>0</v>
      </c>
    </row>
    <row r="4" spans="1:8" ht="13.5" customHeight="1">
      <c r="A4" s="4" t="s">
        <v>7</v>
      </c>
      <c r="B4" s="5">
        <v>2019</v>
      </c>
      <c r="C4" s="5"/>
      <c r="D4" s="5"/>
      <c r="E4" s="5">
        <v>2020</v>
      </c>
      <c r="F4" s="6"/>
      <c r="G4" s="5"/>
      <c r="H4" s="7" t="s">
        <v>1</v>
      </c>
    </row>
    <row r="5" spans="1:8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5"/>
      <c r="H5" s="10" t="s">
        <v>2</v>
      </c>
    </row>
    <row r="6" spans="1:8" ht="18" customHeight="1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8</v>
      </c>
      <c r="B7" s="14">
        <v>49254</v>
      </c>
      <c r="C7" s="14">
        <v>77977</v>
      </c>
      <c r="D7" s="14">
        <v>103574</v>
      </c>
      <c r="E7" s="14">
        <v>17296</v>
      </c>
      <c r="F7" s="14">
        <v>128668</v>
      </c>
      <c r="G7" s="5"/>
      <c r="H7" s="15">
        <f>IF(ISERROR($F7/$B7),"-",IF($F7/$B7&lt;0,"-",IF((($F7-$B7)/$B7*100)&gt;1999.99,"-",IF((($F7-$B7)/$B7*100)&lt;-1999.99,"-",ROUND(($F7-$B7)/$B7*100,2)))))</f>
        <v>161.23</v>
      </c>
    </row>
    <row r="8" spans="1:8" ht="12" customHeight="1">
      <c r="A8" s="16" t="s">
        <v>4</v>
      </c>
      <c r="B8" s="17">
        <v>46602</v>
      </c>
      <c r="C8" s="17">
        <v>74612</v>
      </c>
      <c r="D8" s="17">
        <v>101038</v>
      </c>
      <c r="E8" s="17">
        <v>24875</v>
      </c>
      <c r="F8" s="17">
        <v>135332</v>
      </c>
      <c r="G8" s="5"/>
      <c r="H8" s="18">
        <f>IF(ISERROR($F8/$B8),"-",IF($F8/$B8&lt;0,"-",IF((($F8-$B8)/$B8*100)&gt;1999.99,"-",IF((($F8-$B8)/$B8*100)&lt;-1999.99,"-",ROUND(($F8-$B8)/$B8*100,2)))))</f>
        <v>190.4</v>
      </c>
    </row>
    <row r="9" spans="1:8" ht="12" customHeight="1">
      <c r="A9" s="16" t="s">
        <v>5</v>
      </c>
      <c r="B9" s="17">
        <v>2652</v>
      </c>
      <c r="C9" s="17">
        <v>3365</v>
      </c>
      <c r="D9" s="17">
        <v>2536</v>
      </c>
      <c r="E9" s="17">
        <v>-7579</v>
      </c>
      <c r="F9" s="17">
        <v>-6664</v>
      </c>
      <c r="G9" s="5"/>
      <c r="H9" s="18" t="str">
        <f>IF(ISERROR($F9/$B9),"-",IF($F9/$B9&lt;0,"-",IF((($F9-$B9)/$B9*100)&gt;1999.99,"-",IF((($F9-$B9)/$B9*100)&lt;-1999.99,"-",ROUND(($F9-$B9)/$B9*100,2)))))</f>
        <v>-</v>
      </c>
    </row>
    <row r="10" spans="1:8" ht="18" customHeight="1">
      <c r="A10" s="19" t="s">
        <v>9</v>
      </c>
      <c r="B10" s="20"/>
      <c r="C10" s="20"/>
      <c r="D10" s="20"/>
      <c r="E10" s="20"/>
      <c r="F10" s="20"/>
      <c r="G10" s="5"/>
      <c r="H10" s="24"/>
    </row>
    <row r="11" spans="1:8" ht="12" customHeight="1">
      <c r="A11" s="13" t="s">
        <v>8</v>
      </c>
      <c r="B11" s="14">
        <v>13054</v>
      </c>
      <c r="C11" s="14">
        <v>28110</v>
      </c>
      <c r="D11" s="14">
        <v>39378</v>
      </c>
      <c r="E11" s="14">
        <v>-1586</v>
      </c>
      <c r="F11" s="14">
        <v>13140</v>
      </c>
      <c r="G11" s="5"/>
      <c r="H11" s="21">
        <f>IF(ISERROR($F11/$B11),"-",IF($F11/$B11&lt;0,"-",IF((($F11-$B11)/$B11*100)&gt;1999.99,"-",IF((($F11-$B11)/$B11*100)&lt;-1999.99,"-",ROUND(($F11-$B11)/$B11*100,2)))))</f>
        <v>0.66</v>
      </c>
    </row>
    <row r="12" spans="1:8" ht="12" customHeight="1">
      <c r="A12" s="16" t="s">
        <v>4</v>
      </c>
      <c r="B12" s="17">
        <v>12446</v>
      </c>
      <c r="C12" s="17">
        <v>27327</v>
      </c>
      <c r="D12" s="17">
        <v>38126</v>
      </c>
      <c r="E12" s="17">
        <v>-1581</v>
      </c>
      <c r="F12" s="17">
        <v>12590</v>
      </c>
      <c r="G12" s="5"/>
      <c r="H12" s="18">
        <f>IF(ISERROR($F12/$B12),"-",IF($F12/$B12&lt;0,"-",IF((($F12-$B12)/$B12*100)&gt;1999.99,"-",IF((($F12-$B12)/$B12*100)&lt;-1999.99,"-",ROUND(($F12-$B12)/$B12*100,2)))))</f>
        <v>1.16</v>
      </c>
    </row>
    <row r="13" spans="1:8" ht="12" customHeight="1">
      <c r="A13" s="16" t="s">
        <v>5</v>
      </c>
      <c r="B13" s="17">
        <v>608</v>
      </c>
      <c r="C13" s="17">
        <v>783</v>
      </c>
      <c r="D13" s="17">
        <v>1252</v>
      </c>
      <c r="E13" s="17">
        <v>-5</v>
      </c>
      <c r="F13" s="17">
        <v>550</v>
      </c>
      <c r="G13" s="5"/>
      <c r="H13" s="18">
        <f>IF(ISERROR($F13/$B13),"-",IF($F13/$B13&lt;0,"-",IF((($F13-$B13)/$B13*100)&gt;1999.99,"-",IF((($F13-$B13)/$B13*100)&lt;-1999.99,"-",ROUND(($F13-$B13)/$B13*100,2)))))</f>
        <v>-9.54</v>
      </c>
    </row>
    <row r="14" spans="1:8" ht="18" customHeight="1">
      <c r="A14" s="19" t="s">
        <v>10</v>
      </c>
      <c r="B14" s="20"/>
      <c r="C14" s="20"/>
      <c r="D14" s="20"/>
      <c r="E14" s="20"/>
      <c r="F14" s="20"/>
      <c r="G14" s="5"/>
      <c r="H14" s="24"/>
    </row>
    <row r="15" spans="1:8" ht="12" customHeight="1">
      <c r="A15" s="13" t="s">
        <v>8</v>
      </c>
      <c r="B15" s="14">
        <v>18014</v>
      </c>
      <c r="C15" s="14">
        <v>23193</v>
      </c>
      <c r="D15" s="14">
        <v>30362</v>
      </c>
      <c r="E15" s="14">
        <v>3331</v>
      </c>
      <c r="F15" s="14">
        <v>64078</v>
      </c>
      <c r="G15" s="5"/>
      <c r="H15" s="21">
        <f>IF(ISERROR($F15/$B15),"-",IF($F15/$B15&lt;0,"-",IF((($F15-$B15)/$B15*100)&gt;1999.99,"-",IF((($F15-$B15)/$B15*100)&lt;-1999.99,"-",ROUND(($F15-$B15)/$B15*100,2)))))</f>
        <v>255.71</v>
      </c>
    </row>
    <row r="16" spans="1:8" ht="12" customHeight="1">
      <c r="A16" s="16" t="s">
        <v>4</v>
      </c>
      <c r="B16" s="17">
        <v>17277</v>
      </c>
      <c r="C16" s="17">
        <v>22368</v>
      </c>
      <c r="D16" s="17">
        <v>29451</v>
      </c>
      <c r="E16" s="17">
        <v>10697</v>
      </c>
      <c r="F16" s="17">
        <v>70866</v>
      </c>
      <c r="G16" s="5"/>
      <c r="H16" s="18">
        <f>IF(ISERROR($F16/$B16),"-",IF($F16/$B16&lt;0,"-",IF((($F16-$B16)/$B16*100)&gt;1999.99,"-",IF((($F16-$B16)/$B16*100)&lt;-1999.99,"-",ROUND(($F16-$B16)/$B16*100,2)))))</f>
        <v>310.18</v>
      </c>
    </row>
    <row r="17" spans="1:8" ht="12" customHeight="1">
      <c r="A17" s="16" t="s">
        <v>5</v>
      </c>
      <c r="B17" s="17">
        <v>737</v>
      </c>
      <c r="C17" s="17">
        <v>825</v>
      </c>
      <c r="D17" s="17">
        <v>911</v>
      </c>
      <c r="E17" s="17">
        <v>-7366</v>
      </c>
      <c r="F17" s="17">
        <v>-6788</v>
      </c>
      <c r="G17" s="5"/>
      <c r="H17" s="18" t="str">
        <f>IF(ISERROR($F17/$B17),"-",IF($F17/$B17&lt;0,"-",IF((($F17-$B17)/$B17*100)&gt;1999.99,"-",IF((($F17-$B17)/$B17*100)&lt;-1999.99,"-",ROUND(($F17-$B17)/$B17*100,2)))))</f>
        <v>-</v>
      </c>
    </row>
    <row r="18" spans="1:8" ht="18" customHeight="1">
      <c r="A18" s="19" t="s">
        <v>11</v>
      </c>
      <c r="B18" s="20"/>
      <c r="C18" s="20"/>
      <c r="D18" s="20"/>
      <c r="E18" s="20"/>
      <c r="F18" s="20"/>
      <c r="G18" s="5"/>
      <c r="H18" s="24"/>
    </row>
    <row r="19" spans="1:8" ht="12" customHeight="1">
      <c r="A19" s="13" t="s">
        <v>8</v>
      </c>
      <c r="B19" s="14">
        <v>18186</v>
      </c>
      <c r="C19" s="14">
        <v>26674</v>
      </c>
      <c r="D19" s="14">
        <v>33834</v>
      </c>
      <c r="E19" s="14">
        <v>15551</v>
      </c>
      <c r="F19" s="14">
        <v>51450</v>
      </c>
      <c r="G19" s="5"/>
      <c r="H19" s="21">
        <f>IF(ISERROR($F19/$B19),"-",IF($F19/$B19&lt;0,"-",IF((($F19-$B19)/$B19*100)&gt;1999.99,"-",IF((($F19-$B19)/$B19*100)&lt;-1999.99,"-",ROUND(($F19-$B19)/$B19*100,2)))))</f>
        <v>182.91</v>
      </c>
    </row>
    <row r="20" spans="1:8" ht="12" customHeight="1">
      <c r="A20" s="16" t="s">
        <v>4</v>
      </c>
      <c r="B20" s="17">
        <v>16879</v>
      </c>
      <c r="C20" s="17">
        <v>24917</v>
      </c>
      <c r="D20" s="17">
        <v>33461</v>
      </c>
      <c r="E20" s="17">
        <v>15759</v>
      </c>
      <c r="F20" s="17">
        <v>51876</v>
      </c>
      <c r="G20" s="5"/>
      <c r="H20" s="18">
        <f>IF(ISERROR($F20/$B20),"-",IF($F20/$B20&lt;0,"-",IF((($F20-$B20)/$B20*100)&gt;1999.99,"-",IF((($F20-$B20)/$B20*100)&lt;-1999.99,"-",ROUND(($F20-$B20)/$B20*100,2)))))</f>
        <v>207.34</v>
      </c>
    </row>
    <row r="21" spans="1:8" ht="12" customHeight="1">
      <c r="A21" s="16" t="s">
        <v>5</v>
      </c>
      <c r="B21" s="17">
        <v>1307</v>
      </c>
      <c r="C21" s="17">
        <v>1757</v>
      </c>
      <c r="D21" s="17">
        <v>373</v>
      </c>
      <c r="E21" s="17">
        <v>-208</v>
      </c>
      <c r="F21" s="17">
        <v>-426</v>
      </c>
      <c r="G21" s="5"/>
      <c r="H21" s="18" t="str">
        <f>IF(ISERROR($F21/$B21),"-",IF($F21/$B21&lt;0,"-",IF((($F21-$B21)/$B21*100)&gt;1999.99,"-",IF((($F21-$B21)/$B21*100)&lt;-1999.99,"-",ROUND(($F21-$B21)/$B21*100,2)))))</f>
        <v>-</v>
      </c>
    </row>
    <row r="22" spans="1:14" s="23" customFormat="1" ht="12.75" customHeight="1">
      <c r="A22" s="26" t="s">
        <v>6</v>
      </c>
      <c r="B22" s="26"/>
      <c r="C22" s="26"/>
      <c r="D22" s="26"/>
      <c r="E22" s="26"/>
      <c r="F22" s="26"/>
      <c r="G22" s="26"/>
      <c r="H22" s="26"/>
      <c r="I22" s="22"/>
      <c r="J22" s="22"/>
      <c r="K22" s="22"/>
      <c r="L22" s="22"/>
      <c r="M22" s="22"/>
      <c r="N22" s="22"/>
    </row>
    <row r="23" spans="1:14" s="23" customFormat="1" ht="12.75" customHeight="1">
      <c r="A23" s="27" t="s">
        <v>16</v>
      </c>
      <c r="B23" s="27"/>
      <c r="C23" s="27"/>
      <c r="D23" s="27"/>
      <c r="E23" s="27"/>
      <c r="F23" s="27"/>
      <c r="G23" s="27"/>
      <c r="H23" s="27"/>
      <c r="I23" s="22"/>
      <c r="J23" s="22"/>
      <c r="K23" s="22"/>
      <c r="L23" s="22"/>
      <c r="M23" s="22"/>
      <c r="N23" s="22"/>
    </row>
    <row r="24" spans="1:14" s="23" customFormat="1" ht="12.75" customHeight="1">
      <c r="A24" s="27" t="s">
        <v>12</v>
      </c>
      <c r="B24" s="27"/>
      <c r="C24" s="27"/>
      <c r="D24" s="27"/>
      <c r="E24" s="27"/>
      <c r="F24" s="27"/>
      <c r="G24" s="27"/>
      <c r="H24" s="27"/>
      <c r="I24" s="22"/>
      <c r="J24" s="22"/>
      <c r="K24" s="22"/>
      <c r="L24" s="22"/>
      <c r="M24" s="22"/>
      <c r="N24" s="22"/>
    </row>
    <row r="25" spans="1:14" s="23" customFormat="1" ht="12.75" customHeight="1">
      <c r="A25" s="27" t="s">
        <v>13</v>
      </c>
      <c r="B25" s="27"/>
      <c r="C25" s="27"/>
      <c r="D25" s="27"/>
      <c r="E25" s="27"/>
      <c r="F25" s="27"/>
      <c r="G25" s="27"/>
      <c r="H25" s="27"/>
      <c r="I25" s="22"/>
      <c r="J25" s="22"/>
      <c r="K25" s="22"/>
      <c r="L25" s="22"/>
      <c r="M25" s="22"/>
      <c r="N25" s="22"/>
    </row>
    <row r="26" spans="1:14" s="23" customFormat="1" ht="12.75" customHeight="1">
      <c r="A26" s="28" t="s">
        <v>14</v>
      </c>
      <c r="B26" s="28"/>
      <c r="C26" s="28"/>
      <c r="D26" s="28"/>
      <c r="E26" s="28"/>
      <c r="F26" s="28"/>
      <c r="G26" s="28"/>
      <c r="H26" s="28"/>
      <c r="I26" s="22"/>
      <c r="J26" s="22"/>
      <c r="K26" s="22"/>
      <c r="L26" s="22"/>
      <c r="M26" s="22"/>
      <c r="N26" s="22"/>
    </row>
  </sheetData>
  <sheetProtection/>
  <mergeCells count="6">
    <mergeCell ref="A3:E3"/>
    <mergeCell ref="A22:H22"/>
    <mergeCell ref="A24:H24"/>
    <mergeCell ref="A25:H25"/>
    <mergeCell ref="A26:H26"/>
    <mergeCell ref="A23:H23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2019-10-10T08:18:06Z</dcterms:created>
  <dcterms:modified xsi:type="dcterms:W3CDTF">2020-08-13T16:24:46Z</dcterms:modified>
  <cp:category/>
  <cp:version/>
  <cp:contentType/>
  <cp:contentStatus/>
</cp:coreProperties>
</file>