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10770" windowHeight="3840" firstSheet="3" activeTab="4"/>
  </bookViews>
  <sheets>
    <sheet name="CPR español" sheetId="1" r:id="rId1"/>
    <sheet name="CPR inglés" sheetId="2" r:id="rId2"/>
    <sheet name="ACTIVOS DUDOSOS" sheetId="3" r:id="rId3"/>
    <sheet name="datos mensuales" sheetId="4" r:id="rId4"/>
    <sheet name="Hoja1" sheetId="5" r:id="rId5"/>
  </sheets>
  <definedNames>
    <definedName name="_xlnm.Print_Area" localSheetId="0">'CPR español'!$A$1:$E$21</definedName>
    <definedName name="_xlnm.Print_Area" localSheetId="1">'CPR inglés'!$A$1:$G$20</definedName>
  </definedNames>
  <calcPr calcMode="manual" fullCalcOnLoad="1"/>
</workbook>
</file>

<file path=xl/sharedStrings.xml><?xml version="1.0" encoding="utf-8"?>
<sst xmlns="http://schemas.openxmlformats.org/spreadsheetml/2006/main" count="73" uniqueCount="72">
  <si>
    <t>TASAS DE AMORTIZACION ANTICIPADA</t>
  </si>
  <si>
    <t>Tasa mensual actual anualizada:</t>
  </si>
  <si>
    <t>Tasa últimos 12 meses anualizada:</t>
  </si>
  <si>
    <t>SITUACIÓN ACTUAL</t>
  </si>
  <si>
    <t>PREPAYMENT RATE</t>
  </si>
  <si>
    <t>CURRENT SITUATION</t>
  </si>
  <si>
    <t>Monthly Single Rate</t>
  </si>
  <si>
    <t>Average Monthly Single Rate</t>
  </si>
  <si>
    <t>Constant Prepayment Rate from Constituition</t>
  </si>
  <si>
    <t>PREPAGOS</t>
  </si>
  <si>
    <t>Principal de morosidad &lt; 30 días</t>
  </si>
  <si>
    <t>Intereses de morosidad &lt; 30 días</t>
  </si>
  <si>
    <t>Saldo Morosidad &lt; 30 días</t>
  </si>
  <si>
    <t>Número derechos de crédito &lt; 30 días</t>
  </si>
  <si>
    <t>Principal de morosidad &lt; 60 días</t>
  </si>
  <si>
    <t>Intereses de morosidad &lt; 60 días</t>
  </si>
  <si>
    <t>Saldo Morosidad &lt; 60 días</t>
  </si>
  <si>
    <t>Número derechos de crédito &lt; 60 días</t>
  </si>
  <si>
    <t>Principal de morosidad &lt; 90 días</t>
  </si>
  <si>
    <t>Intereses de morosidad &lt; 90 días</t>
  </si>
  <si>
    <t>Saldo Morosidad &lt; 90 días</t>
  </si>
  <si>
    <t>Número derechos de crédito &lt; 90 días</t>
  </si>
  <si>
    <t>Principal de morosidad &lt; 180 días</t>
  </si>
  <si>
    <t>Intereses de morosidad &lt; 180 días</t>
  </si>
  <si>
    <t>Saldo Morosidad &lt; 180 días</t>
  </si>
  <si>
    <t>Número derechos de crédito &lt; 180 días</t>
  </si>
  <si>
    <t>Principal de morosidad &lt; 365 días</t>
  </si>
  <si>
    <t>Intereses de morosidad &lt; 365 días</t>
  </si>
  <si>
    <t>Saldo Morosidad &lt; 365 días</t>
  </si>
  <si>
    <t>Número derechos de crédito &lt; 365 días</t>
  </si>
  <si>
    <t>Principal de morosidad &gt; 365 días</t>
  </si>
  <si>
    <t>Intereses de morosidad &gt; 365 días</t>
  </si>
  <si>
    <t>Saldo Morosidad &gt; 365 días</t>
  </si>
  <si>
    <t>Número derechos de crédito &gt; 365 días</t>
  </si>
  <si>
    <t>DE 30 A 60 DIAS</t>
  </si>
  <si>
    <t>DE 60 A 90 DIAS</t>
  </si>
  <si>
    <t>DE 90 A 180 DIAS</t>
  </si>
  <si>
    <t>DE 180 A 365 DIAS</t>
  </si>
  <si>
    <t>&lt; DE 30 DIAS</t>
  </si>
  <si>
    <t>MOROSIDAD HISTORICA</t>
  </si>
  <si>
    <t xml:space="preserve">       FONDO DE TITULIZACIÓN DE ACTIVOS</t>
  </si>
  <si>
    <t>FONDO DE TITULIZACIÓN DE ACTIVOS</t>
  </si>
  <si>
    <t xml:space="preserve">  FONDO DE TITULIZACIÓN DE ACTIVOS </t>
  </si>
  <si>
    <t>Tasa anualizada desde Constitución del Fondo:</t>
  </si>
  <si>
    <t>SANTANDER CONSUMER SPAIN  AUTO  2010-1</t>
  </si>
  <si>
    <t>SANTANDER CONSUMER SPAIN AUTO 10-1</t>
  </si>
  <si>
    <t>x</t>
  </si>
  <si>
    <t>saldo d.c. aplicación de pasivo</t>
  </si>
  <si>
    <t>o contabilidad</t>
  </si>
  <si>
    <t>31 DE DICIEMBRE DE 2011</t>
  </si>
  <si>
    <t>31ST, DECEMBER 2011</t>
  </si>
  <si>
    <t>W.O VIVO</t>
  </si>
  <si>
    <t>INFORMACIÓN RELATIVA A LOS TRIGGERS DEL FONDO</t>
  </si>
  <si>
    <t>TRIGGERS FONDO DE RESERVA</t>
  </si>
  <si>
    <r>
      <t>1</t>
    </r>
    <r>
      <rPr>
        <sz val="11"/>
        <rFont val="Times New Roman"/>
        <family val="1"/>
      </rPr>
      <t>. SI 1.a) ES MAYOR QUE 1.b) NO SE AMORTIZA EL FONDO DE RESERVA:</t>
    </r>
  </si>
  <si>
    <t xml:space="preserve">               1.a) MOROSIDAD DE LAS DC'S MAYOR DE 90 DÍAS</t>
  </si>
  <si>
    <t xml:space="preserve">               1.b) 1,50% SALDO VIVO DERECHOS DE CRÉDITO NO FALLIDOS</t>
  </si>
  <si>
    <r>
      <t>2</t>
    </r>
    <r>
      <rPr>
        <sz val="11"/>
        <rFont val="Times New Roman"/>
        <family val="1"/>
      </rPr>
      <t>. SI 2.a) ES MAYOR QUE 2.b) NO SE AMORTIZA EL FONDO DE RESERVA:</t>
    </r>
  </si>
  <si>
    <t xml:space="preserve">               2.a) SALDO DE PRÉSTAMOS FALLIDOS</t>
  </si>
  <si>
    <t xml:space="preserve">               2.b) 1,00% SALDO INICIAL DERECHOS DE CRÉDITO</t>
  </si>
  <si>
    <t>EL FONDO DE RESERVA PODRÍA AMORTIZARSE, PERO DEBE MANTENERSE FIJO HASTA JULIO 2013.</t>
  </si>
  <si>
    <t>POSTERGACIÓN INTERESES DE LOS BONOS SERIE B</t>
  </si>
  <si>
    <r>
      <t>1</t>
    </r>
    <r>
      <rPr>
        <sz val="11"/>
        <rFont val="Times New Roman"/>
        <family val="1"/>
      </rPr>
      <t>. SI 1.a) ES MAYOR QUE 1.b) SE PRODUCIRÁ LA POSTERGACIÓN DE INTERESES B:</t>
    </r>
  </si>
  <si>
    <t xml:space="preserve">               1.b) 25% SALDO INICIAL DERECHOS DE CRÉDITO </t>
  </si>
  <si>
    <t>POSTERGACIÓN INTERESES DE LOS BONOS SERIE C</t>
  </si>
  <si>
    <r>
      <t>1</t>
    </r>
    <r>
      <rPr>
        <sz val="11"/>
        <rFont val="Times New Roman"/>
        <family val="1"/>
      </rPr>
      <t>. SI 1.a) ES MAYOR QUE 1.b) SE PRODUCIRÁ LA POSTERGACIÓN DE INTERESES C:</t>
    </r>
  </si>
  <si>
    <t xml:space="preserve">               1.a) SALDO VIVO ACUMULADO DE PRÉSTAMOS FALLIDOS </t>
  </si>
  <si>
    <t xml:space="preserve">               1.b) 17% SALDO INICIAL DERECHOS DE CRÉDITO </t>
  </si>
  <si>
    <t>NO SE HAN ALCANZADO LOS NIVELES DE LOS TRIGGER, POR TANTO NO SE PRODUCIRÁ LA POSTERGACIÓN</t>
  </si>
  <si>
    <t>DE INTERESES DE LAS SERIES B Y C</t>
  </si>
  <si>
    <t>(en miles)</t>
  </si>
  <si>
    <t>30 DE JUNIO DE 2012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</si>
</sst>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.00\ [$€-1]_-;\-* #,##0.00\ [$€-1]_-;_-* &quot;-&quot;??\ [$€-1]_-"/>
    <numFmt numFmtId="173" formatCode="_-* #,##0.00\ _P_t_a_-;\-* #,##0.00\ _P_t_a_-;_-* &quot;-&quot;??\ _P_t_a_-;_-@_-"/>
    <numFmt numFmtId="174" formatCode="_-* #,##0\ _P_t_a_-;\-* #,##0\ _P_t_a_-;_-* &quot;-&quot;\ _P_t_a_-;_-@_-"/>
    <numFmt numFmtId="175" formatCode="#,##0.00\ [$€-1];[Red]\-#,##0.00\ [$€-1]"/>
    <numFmt numFmtId="176" formatCode="0.000%"/>
    <numFmt numFmtId="177" formatCode="[$-C0A]dddd\,\ dd&quot; de &quot;mmmm&quot; de &quot;yyyy"/>
    <numFmt numFmtId="178" formatCode="[$-C0A]d\ &quot;de&quot;\ mmmm\ &quot;de&quot;\ yy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409]mmmm\-yy;@"/>
    <numFmt numFmtId="184" formatCode="[$-409]mmmm\ d\,\ yyyy;@"/>
    <numFmt numFmtId="185" formatCode="[$-409]mmm\-yy;@"/>
    <numFmt numFmtId="186" formatCode="_-* #,##0.00\ [$€-1]_-;\-* #,##0.00\ [$€-1]_-;_-* &quot;-&quot;??\ [$€-1]_-;_-@_-"/>
    <numFmt numFmtId="187" formatCode="#,##0.00\ [$€-1]"/>
    <numFmt numFmtId="188" formatCode="#,##0\ [$€-1]"/>
    <numFmt numFmtId="189" formatCode="#,##0.0\ [$€-1]"/>
    <numFmt numFmtId="190" formatCode="_-* #,##0.0\ _p_t_a_-;\-* #,##0.0\ _p_t_a_-;_-* &quot;-&quot;\ _p_t_a_-;_-@_-"/>
    <numFmt numFmtId="191" formatCode="_-* #,##0.00\ _p_t_a_-;\-* #,##0.00\ _p_t_a_-;_-* &quot;-&quot;\ _p_t_a_-;_-@_-"/>
    <numFmt numFmtId="192" formatCode="0.0%"/>
    <numFmt numFmtId="193" formatCode="[$-409]d\-mmm\-yyyy;@"/>
    <numFmt numFmtId="194" formatCode="#,##0\ &quot;pta&quot;"/>
    <numFmt numFmtId="195" formatCode="#,##0.00\ &quot;€&quot;"/>
    <numFmt numFmtId="196" formatCode="_([$€]* #,##0.00_);_([$€]* \(#,##0.00\);_([$€]* &quot;-&quot;??_);_(@_)"/>
    <numFmt numFmtId="197" formatCode="yy/mm"/>
    <numFmt numFmtId="198" formatCode="#,##0.000"/>
    <numFmt numFmtId="199" formatCode="#,##0.0"/>
    <numFmt numFmtId="200" formatCode="_-* #,##0.0\ _p_t_a_-;\-* #,##0.0\ _p_t_a_-;_-* &quot;-&quot;??\ _p_t_a_-;_-@_-"/>
    <numFmt numFmtId="201" formatCode="_-* #,##0\ _p_t_a_-;\-* #,##0\ _p_t_a_-;_-* &quot;-&quot;??\ _p_t_a_-;_-@_-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8"/>
      <color indexed="8"/>
      <name val="Verdana"/>
      <family val="2"/>
    </font>
    <font>
      <sz val="7"/>
      <color indexed="8"/>
      <name val="Verdana"/>
      <family val="2"/>
    </font>
    <font>
      <sz val="8"/>
      <name val="Arial"/>
      <family val="2"/>
    </font>
    <font>
      <b/>
      <sz val="6"/>
      <color indexed="8"/>
      <name val="Verdana"/>
      <family val="2"/>
    </font>
    <font>
      <sz val="5"/>
      <color indexed="8"/>
      <name val="Verdana"/>
      <family val="2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Verdana"/>
      <family val="2"/>
    </font>
    <font>
      <sz val="7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ck">
        <color rgb="FFBABABA"/>
      </right>
      <top>
        <color indexed="63"/>
      </top>
      <bottom style="thick">
        <color rgb="FFBABABA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0" fillId="33" borderId="0" xfId="0" applyFill="1" applyAlignment="1">
      <alignment/>
    </xf>
    <xf numFmtId="4" fontId="0" fillId="33" borderId="16" xfId="0" applyNumberFormat="1" applyFont="1" applyFill="1" applyBorder="1" applyAlignment="1">
      <alignment/>
    </xf>
    <xf numFmtId="14" fontId="10" fillId="33" borderId="17" xfId="0" applyNumberFormat="1" applyFont="1" applyFill="1" applyBorder="1" applyAlignment="1">
      <alignment horizontal="center"/>
    </xf>
    <xf numFmtId="176" fontId="0" fillId="0" borderId="18" xfId="56" applyNumberFormat="1" applyFont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left" wrapText="1"/>
    </xf>
    <xf numFmtId="0" fontId="14" fillId="0" borderId="20" xfId="0" applyFont="1" applyBorder="1" applyAlignment="1">
      <alignment horizontal="left" indent="1"/>
    </xf>
    <xf numFmtId="4" fontId="1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7" fillId="0" borderId="21" xfId="0" applyFont="1" applyBorder="1" applyAlignment="1">
      <alignment horizontal="left" indent="1"/>
    </xf>
    <xf numFmtId="4" fontId="18" fillId="0" borderId="21" xfId="0" applyNumberFormat="1" applyFont="1" applyBorder="1" applyAlignment="1">
      <alignment horizontal="left"/>
    </xf>
    <xf numFmtId="0" fontId="0" fillId="0" borderId="0" xfId="0" applyFill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58" fillId="0" borderId="22" xfId="0" applyFont="1" applyBorder="1" applyAlignment="1">
      <alignment horizontal="left" vertical="center" indent="1"/>
    </xf>
    <xf numFmtId="4" fontId="59" fillId="0" borderId="22" xfId="0" applyNumberFormat="1" applyFont="1" applyBorder="1" applyAlignment="1">
      <alignment horizontal="left" vertical="center"/>
    </xf>
    <xf numFmtId="0" fontId="59" fillId="0" borderId="22" xfId="0" applyFont="1" applyBorder="1" applyAlignment="1">
      <alignment horizontal="left" vertical="center"/>
    </xf>
    <xf numFmtId="4" fontId="59" fillId="0" borderId="0" xfId="0" applyNumberFormat="1" applyFont="1" applyAlignment="1">
      <alignment/>
    </xf>
    <xf numFmtId="4" fontId="19" fillId="0" borderId="23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22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/>
    </xf>
    <xf numFmtId="0" fontId="0" fillId="0" borderId="26" xfId="0" applyFill="1" applyBorder="1" applyAlignment="1">
      <alignment/>
    </xf>
    <xf numFmtId="0" fontId="23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Alignment="1">
      <alignment/>
    </xf>
    <xf numFmtId="201" fontId="0" fillId="0" borderId="29" xfId="49" applyNumberFormat="1" applyFont="1" applyFill="1" applyBorder="1" applyAlignment="1">
      <alignment/>
    </xf>
    <xf numFmtId="201" fontId="0" fillId="0" borderId="30" xfId="49" applyNumberFormat="1" applyFont="1" applyFill="1" applyBorder="1" applyAlignment="1">
      <alignment/>
    </xf>
    <xf numFmtId="201" fontId="0" fillId="0" borderId="26" xfId="49" applyNumberFormat="1" applyFont="1" applyFill="1" applyBorder="1" applyAlignment="1">
      <alignment/>
    </xf>
    <xf numFmtId="201" fontId="0" fillId="0" borderId="29" xfId="49" applyNumberFormat="1" applyFont="1" applyFill="1" applyBorder="1" applyAlignment="1">
      <alignment/>
    </xf>
    <xf numFmtId="201" fontId="0" fillId="0" borderId="30" xfId="49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178" fontId="12" fillId="0" borderId="0" xfId="0" applyNumberFormat="1" applyFont="1" applyFill="1" applyAlignment="1">
      <alignment horizontal="center"/>
    </xf>
    <xf numFmtId="10" fontId="7" fillId="0" borderId="31" xfId="0" applyNumberFormat="1" applyFont="1" applyFill="1" applyBorder="1" applyAlignment="1">
      <alignment horizontal="center"/>
    </xf>
    <xf numFmtId="10" fontId="7" fillId="0" borderId="32" xfId="0" applyNumberFormat="1" applyFont="1" applyFill="1" applyBorder="1" applyAlignment="1">
      <alignment horizontal="center"/>
    </xf>
    <xf numFmtId="10" fontId="7" fillId="0" borderId="33" xfId="0" applyNumberFormat="1" applyFont="1" applyFill="1" applyBorder="1" applyAlignment="1">
      <alignment horizontal="center"/>
    </xf>
    <xf numFmtId="0" fontId="11" fillId="34" borderId="34" xfId="0" applyFont="1" applyFill="1" applyBorder="1" applyAlignment="1">
      <alignment horizontal="center" vertical="center" wrapText="1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 wrapText="1"/>
    </xf>
    <xf numFmtId="0" fontId="11" fillId="34" borderId="24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horizontal="center" vertical="center" wrapText="1"/>
    </xf>
    <xf numFmtId="10" fontId="7" fillId="0" borderId="39" xfId="0" applyNumberFormat="1" applyFont="1" applyFill="1" applyBorder="1" applyAlignment="1">
      <alignment horizontal="center"/>
    </xf>
    <xf numFmtId="10" fontId="7" fillId="0" borderId="40" xfId="0" applyNumberFormat="1" applyFont="1" applyFill="1" applyBorder="1" applyAlignment="1">
      <alignment horizontal="center"/>
    </xf>
    <xf numFmtId="10" fontId="7" fillId="0" borderId="41" xfId="0" applyNumberFormat="1" applyFont="1" applyFill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0" fontId="7" fillId="0" borderId="39" xfId="0" applyNumberFormat="1" applyFont="1" applyBorder="1" applyAlignment="1">
      <alignment horizontal="center"/>
    </xf>
    <xf numFmtId="10" fontId="7" fillId="0" borderId="40" xfId="0" applyNumberFormat="1" applyFont="1" applyBorder="1" applyAlignment="1">
      <alignment horizontal="center"/>
    </xf>
    <xf numFmtId="10" fontId="7" fillId="0" borderId="4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7" fillId="0" borderId="31" xfId="0" applyNumberFormat="1" applyFont="1" applyBorder="1" applyAlignment="1">
      <alignment horizontal="center"/>
    </xf>
    <xf numFmtId="10" fontId="7" fillId="0" borderId="32" xfId="0" applyNumberFormat="1" applyFont="1" applyBorder="1" applyAlignment="1">
      <alignment horizontal="center"/>
    </xf>
    <xf numFmtId="10" fontId="7" fillId="0" borderId="33" xfId="0" applyNumberFormat="1" applyFont="1" applyBorder="1" applyAlignment="1">
      <alignment horizontal="center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43" xfId="0" applyFont="1" applyFill="1" applyBorder="1" applyAlignment="1">
      <alignment horizontal="center" vertical="center" wrapText="1"/>
    </xf>
    <xf numFmtId="10" fontId="7" fillId="0" borderId="44" xfId="0" applyNumberFormat="1" applyFont="1" applyBorder="1" applyAlignment="1">
      <alignment horizontal="center"/>
    </xf>
    <xf numFmtId="10" fontId="7" fillId="0" borderId="45" xfId="0" applyNumberFormat="1" applyFont="1" applyBorder="1" applyAlignment="1">
      <alignment horizontal="center"/>
    </xf>
    <xf numFmtId="10" fontId="7" fillId="0" borderId="46" xfId="0" applyNumberFormat="1" applyFont="1" applyBorder="1" applyAlignment="1">
      <alignment horizontal="center"/>
    </xf>
    <xf numFmtId="4" fontId="11" fillId="34" borderId="47" xfId="0" applyNumberFormat="1" applyFont="1" applyFill="1" applyBorder="1" applyAlignment="1">
      <alignment horizontal="center"/>
    </xf>
    <xf numFmtId="4" fontId="11" fillId="34" borderId="48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1" fillId="34" borderId="24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27" xfId="0" applyFont="1" applyFill="1" applyBorder="1" applyAlignment="1">
      <alignment horizontal="center" vertical="center" wrapText="1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-definido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9.emf" /><Relationship Id="rId3" Type="http://schemas.openxmlformats.org/officeDocument/2006/relationships/image" Target="../media/image60.emf" /><Relationship Id="rId4" Type="http://schemas.openxmlformats.org/officeDocument/2006/relationships/image" Target="../media/image61.emf" /><Relationship Id="rId5" Type="http://schemas.openxmlformats.org/officeDocument/2006/relationships/image" Target="../media/image62.emf" /><Relationship Id="rId6" Type="http://schemas.openxmlformats.org/officeDocument/2006/relationships/image" Target="../media/image51.emf" /><Relationship Id="rId7" Type="http://schemas.openxmlformats.org/officeDocument/2006/relationships/image" Target="../media/image39.emf" /><Relationship Id="rId8" Type="http://schemas.openxmlformats.org/officeDocument/2006/relationships/image" Target="../media/image63.emf" /><Relationship Id="rId9" Type="http://schemas.openxmlformats.org/officeDocument/2006/relationships/image" Target="../media/image64.emf" /><Relationship Id="rId10" Type="http://schemas.openxmlformats.org/officeDocument/2006/relationships/image" Target="../media/image65.emf" /><Relationship Id="rId11" Type="http://schemas.openxmlformats.org/officeDocument/2006/relationships/image" Target="../media/image66.emf" /><Relationship Id="rId12" Type="http://schemas.openxmlformats.org/officeDocument/2006/relationships/image" Target="../media/image67.emf" /><Relationship Id="rId13" Type="http://schemas.openxmlformats.org/officeDocument/2006/relationships/image" Target="../media/image68.emf" /><Relationship Id="rId14" Type="http://schemas.openxmlformats.org/officeDocument/2006/relationships/image" Target="../media/image12.emf" /><Relationship Id="rId15" Type="http://schemas.openxmlformats.org/officeDocument/2006/relationships/image" Target="../media/image13.emf" /><Relationship Id="rId16" Type="http://schemas.openxmlformats.org/officeDocument/2006/relationships/image" Target="../media/image69.emf" /><Relationship Id="rId17" Type="http://schemas.openxmlformats.org/officeDocument/2006/relationships/image" Target="../media/image70.emf" /><Relationship Id="rId18" Type="http://schemas.openxmlformats.org/officeDocument/2006/relationships/image" Target="../media/image71.emf" /><Relationship Id="rId19" Type="http://schemas.openxmlformats.org/officeDocument/2006/relationships/image" Target="../media/image72.emf" /><Relationship Id="rId20" Type="http://schemas.openxmlformats.org/officeDocument/2006/relationships/image" Target="../media/image73.emf" /><Relationship Id="rId21" Type="http://schemas.openxmlformats.org/officeDocument/2006/relationships/image" Target="../media/image74.emf" /><Relationship Id="rId22" Type="http://schemas.openxmlformats.org/officeDocument/2006/relationships/image" Target="../media/image14.emf" /><Relationship Id="rId23" Type="http://schemas.openxmlformats.org/officeDocument/2006/relationships/image" Target="../media/image15.emf" /><Relationship Id="rId24" Type="http://schemas.openxmlformats.org/officeDocument/2006/relationships/image" Target="../media/image16.emf" /><Relationship Id="rId25" Type="http://schemas.openxmlformats.org/officeDocument/2006/relationships/image" Target="../media/image75.emf" /><Relationship Id="rId26" Type="http://schemas.openxmlformats.org/officeDocument/2006/relationships/image" Target="../media/image76.emf" /><Relationship Id="rId27" Type="http://schemas.openxmlformats.org/officeDocument/2006/relationships/image" Target="../media/image77.emf" /><Relationship Id="rId28" Type="http://schemas.openxmlformats.org/officeDocument/2006/relationships/image" Target="../media/image78.emf" /><Relationship Id="rId29" Type="http://schemas.openxmlformats.org/officeDocument/2006/relationships/image" Target="../media/image79.emf" /><Relationship Id="rId30" Type="http://schemas.openxmlformats.org/officeDocument/2006/relationships/image" Target="../media/image80.emf" /><Relationship Id="rId31" Type="http://schemas.openxmlformats.org/officeDocument/2006/relationships/image" Target="../media/image17.emf" /><Relationship Id="rId32" Type="http://schemas.openxmlformats.org/officeDocument/2006/relationships/image" Target="../media/image18.emf" /><Relationship Id="rId33" Type="http://schemas.openxmlformats.org/officeDocument/2006/relationships/image" Target="../media/image81.emf" /><Relationship Id="rId34" Type="http://schemas.openxmlformats.org/officeDocument/2006/relationships/image" Target="../media/image82.emf" /><Relationship Id="rId35" Type="http://schemas.openxmlformats.org/officeDocument/2006/relationships/image" Target="../media/image83.emf" /><Relationship Id="rId36" Type="http://schemas.openxmlformats.org/officeDocument/2006/relationships/image" Target="../media/image84.emf" /><Relationship Id="rId37" Type="http://schemas.openxmlformats.org/officeDocument/2006/relationships/image" Target="../media/image85.emf" /><Relationship Id="rId38" Type="http://schemas.openxmlformats.org/officeDocument/2006/relationships/image" Target="../media/image87.emf" /><Relationship Id="rId39" Type="http://schemas.openxmlformats.org/officeDocument/2006/relationships/image" Target="../media/image88.emf" /><Relationship Id="rId40" Type="http://schemas.openxmlformats.org/officeDocument/2006/relationships/image" Target="../media/image89.emf" /><Relationship Id="rId41" Type="http://schemas.openxmlformats.org/officeDocument/2006/relationships/image" Target="../media/image90.emf" /><Relationship Id="rId42" Type="http://schemas.openxmlformats.org/officeDocument/2006/relationships/image" Target="../media/image91.emf" /><Relationship Id="rId43" Type="http://schemas.openxmlformats.org/officeDocument/2006/relationships/image" Target="../media/image92.emf" /><Relationship Id="rId44" Type="http://schemas.openxmlformats.org/officeDocument/2006/relationships/image" Target="../media/image86.emf" /><Relationship Id="rId45" Type="http://schemas.openxmlformats.org/officeDocument/2006/relationships/image" Target="../media/image19.emf" /><Relationship Id="rId46" Type="http://schemas.openxmlformats.org/officeDocument/2006/relationships/image" Target="../media/image93.emf" /><Relationship Id="rId47" Type="http://schemas.openxmlformats.org/officeDocument/2006/relationships/image" Target="../media/image94.emf" /><Relationship Id="rId48" Type="http://schemas.openxmlformats.org/officeDocument/2006/relationships/image" Target="../media/image95.emf" /><Relationship Id="rId49" Type="http://schemas.openxmlformats.org/officeDocument/2006/relationships/image" Target="../media/image96.emf" /><Relationship Id="rId50" Type="http://schemas.openxmlformats.org/officeDocument/2006/relationships/image" Target="../media/image97.emf" /><Relationship Id="rId51" Type="http://schemas.openxmlformats.org/officeDocument/2006/relationships/image" Target="../media/image98.emf" /><Relationship Id="rId52" Type="http://schemas.openxmlformats.org/officeDocument/2006/relationships/image" Target="../media/image99.emf" /><Relationship Id="rId53" Type="http://schemas.openxmlformats.org/officeDocument/2006/relationships/image" Target="../media/image100.emf" /><Relationship Id="rId54" Type="http://schemas.openxmlformats.org/officeDocument/2006/relationships/image" Target="../media/image101.emf" /><Relationship Id="rId55" Type="http://schemas.openxmlformats.org/officeDocument/2006/relationships/image" Target="../media/image102.emf" /><Relationship Id="rId56" Type="http://schemas.openxmlformats.org/officeDocument/2006/relationships/image" Target="../media/image103.emf" /><Relationship Id="rId57" Type="http://schemas.openxmlformats.org/officeDocument/2006/relationships/image" Target="../media/image104.emf" /><Relationship Id="rId58" Type="http://schemas.openxmlformats.org/officeDocument/2006/relationships/image" Target="../media/image20.emf" /><Relationship Id="rId59" Type="http://schemas.openxmlformats.org/officeDocument/2006/relationships/image" Target="../media/image5.emf" /><Relationship Id="rId60" Type="http://schemas.openxmlformats.org/officeDocument/2006/relationships/image" Target="../media/image4.emf" /><Relationship Id="rId61" Type="http://schemas.openxmlformats.org/officeDocument/2006/relationships/image" Target="../media/image105.emf" /><Relationship Id="rId62" Type="http://schemas.openxmlformats.org/officeDocument/2006/relationships/image" Target="../media/image106.emf" /><Relationship Id="rId63" Type="http://schemas.openxmlformats.org/officeDocument/2006/relationships/image" Target="../media/image107.emf" /><Relationship Id="rId64" Type="http://schemas.openxmlformats.org/officeDocument/2006/relationships/image" Target="../media/image108.emf" /><Relationship Id="rId65" Type="http://schemas.openxmlformats.org/officeDocument/2006/relationships/image" Target="../media/image109.emf" /><Relationship Id="rId66" Type="http://schemas.openxmlformats.org/officeDocument/2006/relationships/image" Target="../media/image110.emf" /><Relationship Id="rId67" Type="http://schemas.openxmlformats.org/officeDocument/2006/relationships/image" Target="../media/image2.emf" /><Relationship Id="rId68" Type="http://schemas.openxmlformats.org/officeDocument/2006/relationships/image" Target="../media/image6.emf" /><Relationship Id="rId69" Type="http://schemas.openxmlformats.org/officeDocument/2006/relationships/image" Target="../media/image111.emf" /><Relationship Id="rId70" Type="http://schemas.openxmlformats.org/officeDocument/2006/relationships/image" Target="../media/image112.emf" /><Relationship Id="rId71" Type="http://schemas.openxmlformats.org/officeDocument/2006/relationships/image" Target="../media/image113.emf" /><Relationship Id="rId72" Type="http://schemas.openxmlformats.org/officeDocument/2006/relationships/image" Target="../media/image114.emf" /><Relationship Id="rId73" Type="http://schemas.openxmlformats.org/officeDocument/2006/relationships/image" Target="../media/image115.emf" /><Relationship Id="rId74" Type="http://schemas.openxmlformats.org/officeDocument/2006/relationships/image" Target="../media/image116.emf" /><Relationship Id="rId75" Type="http://schemas.openxmlformats.org/officeDocument/2006/relationships/image" Target="../media/image7.emf" /><Relationship Id="rId76" Type="http://schemas.openxmlformats.org/officeDocument/2006/relationships/image" Target="../media/image8.emf" /><Relationship Id="rId77" Type="http://schemas.openxmlformats.org/officeDocument/2006/relationships/image" Target="../media/image117.emf" /><Relationship Id="rId78" Type="http://schemas.openxmlformats.org/officeDocument/2006/relationships/image" Target="../media/image118.emf" /><Relationship Id="rId79" Type="http://schemas.openxmlformats.org/officeDocument/2006/relationships/image" Target="../media/image119.emf" /><Relationship Id="rId80" Type="http://schemas.openxmlformats.org/officeDocument/2006/relationships/image" Target="../media/image120.emf" /><Relationship Id="rId81" Type="http://schemas.openxmlformats.org/officeDocument/2006/relationships/image" Target="../media/image121.emf" /><Relationship Id="rId82" Type="http://schemas.openxmlformats.org/officeDocument/2006/relationships/image" Target="../media/image122.emf" /><Relationship Id="rId83" Type="http://schemas.openxmlformats.org/officeDocument/2006/relationships/image" Target="../media/image9.emf" /><Relationship Id="rId84" Type="http://schemas.openxmlformats.org/officeDocument/2006/relationships/image" Target="../media/image3.emf" /><Relationship Id="rId85" Type="http://schemas.openxmlformats.org/officeDocument/2006/relationships/image" Target="../media/image21.emf" /><Relationship Id="rId86" Type="http://schemas.openxmlformats.org/officeDocument/2006/relationships/image" Target="../media/image123.emf" /><Relationship Id="rId87" Type="http://schemas.openxmlformats.org/officeDocument/2006/relationships/image" Target="../media/image124.emf" /><Relationship Id="rId88" Type="http://schemas.openxmlformats.org/officeDocument/2006/relationships/image" Target="../media/image125.emf" /><Relationship Id="rId89" Type="http://schemas.openxmlformats.org/officeDocument/2006/relationships/image" Target="../media/image126.emf" /><Relationship Id="rId90" Type="http://schemas.openxmlformats.org/officeDocument/2006/relationships/image" Target="../media/image127.emf" /><Relationship Id="rId91" Type="http://schemas.openxmlformats.org/officeDocument/2006/relationships/image" Target="../media/image128.emf" /><Relationship Id="rId92" Type="http://schemas.openxmlformats.org/officeDocument/2006/relationships/image" Target="../media/image22.emf" /><Relationship Id="rId93" Type="http://schemas.openxmlformats.org/officeDocument/2006/relationships/image" Target="../media/image23.emf" /><Relationship Id="rId94" Type="http://schemas.openxmlformats.org/officeDocument/2006/relationships/image" Target="../media/image24.emf" /><Relationship Id="rId95" Type="http://schemas.openxmlformats.org/officeDocument/2006/relationships/image" Target="../media/image25.emf" /><Relationship Id="rId96" Type="http://schemas.openxmlformats.org/officeDocument/2006/relationships/image" Target="../media/image129.emf" /><Relationship Id="rId97" Type="http://schemas.openxmlformats.org/officeDocument/2006/relationships/image" Target="../media/image130.emf" /><Relationship Id="rId98" Type="http://schemas.openxmlformats.org/officeDocument/2006/relationships/image" Target="../media/image131.emf" /><Relationship Id="rId99" Type="http://schemas.openxmlformats.org/officeDocument/2006/relationships/image" Target="../media/image132.emf" /><Relationship Id="rId100" Type="http://schemas.openxmlformats.org/officeDocument/2006/relationships/image" Target="../media/image133.emf" /><Relationship Id="rId101" Type="http://schemas.openxmlformats.org/officeDocument/2006/relationships/image" Target="../media/image134.emf" /><Relationship Id="rId102" Type="http://schemas.openxmlformats.org/officeDocument/2006/relationships/image" Target="../media/image26.emf" /><Relationship Id="rId103" Type="http://schemas.openxmlformats.org/officeDocument/2006/relationships/image" Target="../media/image27.emf" /><Relationship Id="rId104" Type="http://schemas.openxmlformats.org/officeDocument/2006/relationships/image" Target="../media/image28.emf" /><Relationship Id="rId105" Type="http://schemas.openxmlformats.org/officeDocument/2006/relationships/image" Target="../media/image135.emf" /><Relationship Id="rId106" Type="http://schemas.openxmlformats.org/officeDocument/2006/relationships/image" Target="../media/image136.emf" /><Relationship Id="rId107" Type="http://schemas.openxmlformats.org/officeDocument/2006/relationships/image" Target="../media/image137.emf" /><Relationship Id="rId108" Type="http://schemas.openxmlformats.org/officeDocument/2006/relationships/image" Target="../media/image138.emf" /><Relationship Id="rId109" Type="http://schemas.openxmlformats.org/officeDocument/2006/relationships/image" Target="../media/image139.emf" /><Relationship Id="rId110" Type="http://schemas.openxmlformats.org/officeDocument/2006/relationships/image" Target="../media/image140.emf" /><Relationship Id="rId111" Type="http://schemas.openxmlformats.org/officeDocument/2006/relationships/image" Target="../media/image29.emf" /><Relationship Id="rId112" Type="http://schemas.openxmlformats.org/officeDocument/2006/relationships/image" Target="../media/image30.emf" /><Relationship Id="rId113" Type="http://schemas.openxmlformats.org/officeDocument/2006/relationships/image" Target="../media/image31.emf" /><Relationship Id="rId114" Type="http://schemas.openxmlformats.org/officeDocument/2006/relationships/image" Target="../media/image32.emf" /><Relationship Id="rId115" Type="http://schemas.openxmlformats.org/officeDocument/2006/relationships/image" Target="../media/image141.emf" /><Relationship Id="rId116" Type="http://schemas.openxmlformats.org/officeDocument/2006/relationships/image" Target="../media/image142.emf" /><Relationship Id="rId117" Type="http://schemas.openxmlformats.org/officeDocument/2006/relationships/image" Target="../media/image143.emf" /><Relationship Id="rId118" Type="http://schemas.openxmlformats.org/officeDocument/2006/relationships/image" Target="../media/image144.emf" /><Relationship Id="rId119" Type="http://schemas.openxmlformats.org/officeDocument/2006/relationships/image" Target="../media/image145.emf" /><Relationship Id="rId120" Type="http://schemas.openxmlformats.org/officeDocument/2006/relationships/image" Target="../media/image146.emf" /><Relationship Id="rId121" Type="http://schemas.openxmlformats.org/officeDocument/2006/relationships/image" Target="../media/image33.emf" /><Relationship Id="rId122" Type="http://schemas.openxmlformats.org/officeDocument/2006/relationships/image" Target="../media/image11.emf" /><Relationship Id="rId123" Type="http://schemas.openxmlformats.org/officeDocument/2006/relationships/image" Target="../media/image147.emf" /><Relationship Id="rId124" Type="http://schemas.openxmlformats.org/officeDocument/2006/relationships/image" Target="../media/image148.emf" /><Relationship Id="rId125" Type="http://schemas.openxmlformats.org/officeDocument/2006/relationships/image" Target="../media/image149.emf" /><Relationship Id="rId126" Type="http://schemas.openxmlformats.org/officeDocument/2006/relationships/image" Target="../media/image150.emf" /><Relationship Id="rId127" Type="http://schemas.openxmlformats.org/officeDocument/2006/relationships/image" Target="../media/image151.emf" /><Relationship Id="rId128" Type="http://schemas.openxmlformats.org/officeDocument/2006/relationships/image" Target="../media/image152.emf" /><Relationship Id="rId129" Type="http://schemas.openxmlformats.org/officeDocument/2006/relationships/image" Target="../media/image34.emf" /><Relationship Id="rId130" Type="http://schemas.openxmlformats.org/officeDocument/2006/relationships/image" Target="../media/image35.emf" /><Relationship Id="rId131" Type="http://schemas.openxmlformats.org/officeDocument/2006/relationships/image" Target="../media/image158.emf" /><Relationship Id="rId132" Type="http://schemas.openxmlformats.org/officeDocument/2006/relationships/image" Target="../media/image36.emf" /><Relationship Id="rId133" Type="http://schemas.openxmlformats.org/officeDocument/2006/relationships/image" Target="../media/image153.emf" /><Relationship Id="rId134" Type="http://schemas.openxmlformats.org/officeDocument/2006/relationships/image" Target="../media/image154.emf" /><Relationship Id="rId135" Type="http://schemas.openxmlformats.org/officeDocument/2006/relationships/image" Target="../media/image155.emf" /><Relationship Id="rId136" Type="http://schemas.openxmlformats.org/officeDocument/2006/relationships/image" Target="../media/image156.emf" /><Relationship Id="rId137" Type="http://schemas.openxmlformats.org/officeDocument/2006/relationships/image" Target="../media/image157.emf" /><Relationship Id="rId138" Type="http://schemas.openxmlformats.org/officeDocument/2006/relationships/image" Target="../media/image37.emf" /><Relationship Id="rId139" Type="http://schemas.openxmlformats.org/officeDocument/2006/relationships/image" Target="../media/image38.emf" /><Relationship Id="rId140" Type="http://schemas.openxmlformats.org/officeDocument/2006/relationships/image" Target="../media/image164.emf" /><Relationship Id="rId141" Type="http://schemas.openxmlformats.org/officeDocument/2006/relationships/image" Target="../media/image40.emf" /><Relationship Id="rId142" Type="http://schemas.openxmlformats.org/officeDocument/2006/relationships/image" Target="../media/image159.emf" /><Relationship Id="rId143" Type="http://schemas.openxmlformats.org/officeDocument/2006/relationships/image" Target="../media/image160.emf" /><Relationship Id="rId144" Type="http://schemas.openxmlformats.org/officeDocument/2006/relationships/image" Target="../media/image161.emf" /><Relationship Id="rId145" Type="http://schemas.openxmlformats.org/officeDocument/2006/relationships/image" Target="../media/image162.emf" /><Relationship Id="rId146" Type="http://schemas.openxmlformats.org/officeDocument/2006/relationships/image" Target="../media/image163.emf" /><Relationship Id="rId147" Type="http://schemas.openxmlformats.org/officeDocument/2006/relationships/image" Target="../media/image170.emf" /><Relationship Id="rId148" Type="http://schemas.openxmlformats.org/officeDocument/2006/relationships/image" Target="../media/image41.emf" /><Relationship Id="rId149" Type="http://schemas.openxmlformats.org/officeDocument/2006/relationships/image" Target="../media/image165.emf" /><Relationship Id="rId150" Type="http://schemas.openxmlformats.org/officeDocument/2006/relationships/image" Target="../media/image166.emf" /><Relationship Id="rId151" Type="http://schemas.openxmlformats.org/officeDocument/2006/relationships/image" Target="../media/image167.emf" /><Relationship Id="rId152" Type="http://schemas.openxmlformats.org/officeDocument/2006/relationships/image" Target="../media/image168.emf" /><Relationship Id="rId153" Type="http://schemas.openxmlformats.org/officeDocument/2006/relationships/image" Target="../media/image169.emf" /><Relationship Id="rId154" Type="http://schemas.openxmlformats.org/officeDocument/2006/relationships/image" Target="../media/image42.emf" /><Relationship Id="rId155" Type="http://schemas.openxmlformats.org/officeDocument/2006/relationships/image" Target="../media/image176.emf" /><Relationship Id="rId156" Type="http://schemas.openxmlformats.org/officeDocument/2006/relationships/image" Target="../media/image43.emf" /><Relationship Id="rId157" Type="http://schemas.openxmlformats.org/officeDocument/2006/relationships/image" Target="../media/image171.emf" /><Relationship Id="rId158" Type="http://schemas.openxmlformats.org/officeDocument/2006/relationships/image" Target="../media/image172.emf" /><Relationship Id="rId159" Type="http://schemas.openxmlformats.org/officeDocument/2006/relationships/image" Target="../media/image173.emf" /><Relationship Id="rId160" Type="http://schemas.openxmlformats.org/officeDocument/2006/relationships/image" Target="../media/image174.emf" /><Relationship Id="rId161" Type="http://schemas.openxmlformats.org/officeDocument/2006/relationships/image" Target="../media/image175.emf" /><Relationship Id="rId162" Type="http://schemas.openxmlformats.org/officeDocument/2006/relationships/image" Target="../media/image44.emf" /><Relationship Id="rId163" Type="http://schemas.openxmlformats.org/officeDocument/2006/relationships/image" Target="../media/image45.emf" /><Relationship Id="rId164" Type="http://schemas.openxmlformats.org/officeDocument/2006/relationships/image" Target="../media/image177.emf" /><Relationship Id="rId165" Type="http://schemas.openxmlformats.org/officeDocument/2006/relationships/image" Target="../media/image178.emf" /><Relationship Id="rId166" Type="http://schemas.openxmlformats.org/officeDocument/2006/relationships/image" Target="../media/image179.emf" /><Relationship Id="rId167" Type="http://schemas.openxmlformats.org/officeDocument/2006/relationships/image" Target="../media/image180.emf" /><Relationship Id="rId168" Type="http://schemas.openxmlformats.org/officeDocument/2006/relationships/image" Target="../media/image181.emf" /><Relationship Id="rId169" Type="http://schemas.openxmlformats.org/officeDocument/2006/relationships/image" Target="../media/image183.emf" /><Relationship Id="rId170" Type="http://schemas.openxmlformats.org/officeDocument/2006/relationships/image" Target="../media/image184.emf" /><Relationship Id="rId171" Type="http://schemas.openxmlformats.org/officeDocument/2006/relationships/image" Target="../media/image185.emf" /><Relationship Id="rId172" Type="http://schemas.openxmlformats.org/officeDocument/2006/relationships/image" Target="../media/image186.emf" /><Relationship Id="rId173" Type="http://schemas.openxmlformats.org/officeDocument/2006/relationships/image" Target="../media/image187.emf" /><Relationship Id="rId174" Type="http://schemas.openxmlformats.org/officeDocument/2006/relationships/image" Target="../media/image188.emf" /><Relationship Id="rId175" Type="http://schemas.openxmlformats.org/officeDocument/2006/relationships/image" Target="../media/image182.emf" /><Relationship Id="rId176" Type="http://schemas.openxmlformats.org/officeDocument/2006/relationships/image" Target="../media/image46.emf" /><Relationship Id="rId177" Type="http://schemas.openxmlformats.org/officeDocument/2006/relationships/image" Target="../media/image47.emf" /><Relationship Id="rId178" Type="http://schemas.openxmlformats.org/officeDocument/2006/relationships/image" Target="../media/image48.emf" /><Relationship Id="rId179" Type="http://schemas.openxmlformats.org/officeDocument/2006/relationships/image" Target="../media/image49.emf" /><Relationship Id="rId180" Type="http://schemas.openxmlformats.org/officeDocument/2006/relationships/image" Target="../media/image194.emf" /><Relationship Id="rId181" Type="http://schemas.openxmlformats.org/officeDocument/2006/relationships/image" Target="../media/image52.emf" /><Relationship Id="rId182" Type="http://schemas.openxmlformats.org/officeDocument/2006/relationships/image" Target="../media/image189.emf" /><Relationship Id="rId183" Type="http://schemas.openxmlformats.org/officeDocument/2006/relationships/image" Target="../media/image190.emf" /><Relationship Id="rId184" Type="http://schemas.openxmlformats.org/officeDocument/2006/relationships/image" Target="../media/image191.emf" /><Relationship Id="rId185" Type="http://schemas.openxmlformats.org/officeDocument/2006/relationships/image" Target="../media/image192.emf" /><Relationship Id="rId186" Type="http://schemas.openxmlformats.org/officeDocument/2006/relationships/image" Target="../media/image193.emf" /><Relationship Id="rId187" Type="http://schemas.openxmlformats.org/officeDocument/2006/relationships/image" Target="../media/image53.emf" /><Relationship Id="rId188" Type="http://schemas.openxmlformats.org/officeDocument/2006/relationships/image" Target="../media/image54.emf" /><Relationship Id="rId189" Type="http://schemas.openxmlformats.org/officeDocument/2006/relationships/image" Target="../media/image55.emf" /><Relationship Id="rId190" Type="http://schemas.openxmlformats.org/officeDocument/2006/relationships/image" Target="../media/image56.emf" /><Relationship Id="rId191" Type="http://schemas.openxmlformats.org/officeDocument/2006/relationships/image" Target="../media/image57.emf" /><Relationship Id="rId192" Type="http://schemas.openxmlformats.org/officeDocument/2006/relationships/image" Target="../media/image50.emf" /><Relationship Id="rId193" Type="http://schemas.openxmlformats.org/officeDocument/2006/relationships/image" Target="../media/image5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628650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628650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266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1" name="Picture 4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2" name="Picture 5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3" name="Picture 5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4" name="Picture 6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5" name="Picture 7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6" name="Picture 8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7" name="Picture 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8" name="Picture 10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9" name="Picture 10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10" name="Picture 11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190500</xdr:colOff>
      <xdr:row>32</xdr:row>
      <xdr:rowOff>142875</xdr:rowOff>
    </xdr:to>
    <xdr:pic>
      <xdr:nvPicPr>
        <xdr:cNvPr id="11" name="Picture 1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56769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2" name="Picture 12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3" name="Picture 1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4" name="Picture 14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5" name="Picture 14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6" name="Picture 15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7" name="Picture 16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8" name="Picture 17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19" name="Picture 17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0" name="Picture 18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1" name="Picture 19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2" name="Picture 19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3" name="Picture 20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4" name="Picture 2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5" name="Picture 22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6" name="Picture 2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7" name="Picture 23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8" name="Picture 2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190500</xdr:colOff>
      <xdr:row>28</xdr:row>
      <xdr:rowOff>142875</xdr:rowOff>
    </xdr:to>
    <xdr:pic>
      <xdr:nvPicPr>
        <xdr:cNvPr id="29" name="Picture 25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152400</xdr:colOff>
      <xdr:row>25</xdr:row>
      <xdr:rowOff>47625</xdr:rowOff>
    </xdr:to>
    <xdr:pic>
      <xdr:nvPicPr>
        <xdr:cNvPr id="30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31" name="Picture 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32" name="Picture 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33" name="Picture 6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24</xdr:row>
      <xdr:rowOff>0</xdr:rowOff>
    </xdr:from>
    <xdr:to>
      <xdr:col>3</xdr:col>
      <xdr:colOff>561975</xdr:colOff>
      <xdr:row>25</xdr:row>
      <xdr:rowOff>47625</xdr:rowOff>
    </xdr:to>
    <xdr:pic>
      <xdr:nvPicPr>
        <xdr:cNvPr id="34" name="Picture 7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24325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35" name="Picture 8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36" name="Picture 10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37" name="Picture 11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38" name="Picture 12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39" name="Picture 13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40" name="Picture 14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3</xdr:col>
      <xdr:colOff>152400</xdr:colOff>
      <xdr:row>41</xdr:row>
      <xdr:rowOff>66675</xdr:rowOff>
    </xdr:to>
    <xdr:pic>
      <xdr:nvPicPr>
        <xdr:cNvPr id="41" name="Picture 15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14750" y="6972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3</xdr:col>
      <xdr:colOff>152400</xdr:colOff>
      <xdr:row>25</xdr:row>
      <xdr:rowOff>47625</xdr:rowOff>
    </xdr:to>
    <xdr:pic>
      <xdr:nvPicPr>
        <xdr:cNvPr id="42" name="Picture 17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714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43" name="Picture 18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44" name="Picture 19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45" name="Picture 20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46" name="Picture 21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914400</xdr:colOff>
      <xdr:row>25</xdr:row>
      <xdr:rowOff>47625</xdr:rowOff>
    </xdr:to>
    <xdr:pic>
      <xdr:nvPicPr>
        <xdr:cNvPr id="47" name="Picture 22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476750" y="42576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48" name="Picture 38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49" name="Picture 39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0" name="Picture 40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1" name="Picture 41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52" name="Picture 42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3" name="Picture 43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54" name="Picture 45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5" name="Picture 46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6" name="Picture 47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7" name="Picture 48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8" name="Picture 49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59" name="Picture 50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60" name="Picture 5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1" name="Picture 5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2" name="Picture 5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3" name="Picture 5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64" name="Picture 5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5" name="Picture 5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66" name="Picture 5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7" name="Picture 6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8" name="Picture 6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69" name="Picture 6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70" name="Picture 6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1" name="Picture 6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72" name="Picture 73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3" name="Picture 74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4" name="Picture 75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5" name="Picture 76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6" name="Picture 77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7" name="Picture 78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78" name="Picture 80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79" name="Picture 81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0" name="Picture 82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1" name="Picture 83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82" name="Picture 84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3" name="Picture 85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84" name="Picture 8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5" name="Picture 8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6" name="Picture 8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7" name="Picture 9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88" name="Picture 9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89" name="Picture 92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90" name="Picture 94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1" name="Picture 95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2" name="Picture 96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3" name="Picture 97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94" name="Picture 98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5" name="Picture 99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96" name="Picture 101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7" name="Picture 102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8" name="Picture 103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99" name="Picture 104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100" name="Picture 105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1" name="Picture 106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102" name="Picture 10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3" name="Picture 10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4" name="Picture 11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5" name="Picture 11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32</xdr:row>
      <xdr:rowOff>0</xdr:rowOff>
    </xdr:from>
    <xdr:to>
      <xdr:col>3</xdr:col>
      <xdr:colOff>1323975</xdr:colOff>
      <xdr:row>33</xdr:row>
      <xdr:rowOff>66675</xdr:rowOff>
    </xdr:to>
    <xdr:pic>
      <xdr:nvPicPr>
        <xdr:cNvPr id="106" name="Picture 11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863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7" name="Picture 11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914400</xdr:colOff>
      <xdr:row>33</xdr:row>
      <xdr:rowOff>66675</xdr:rowOff>
    </xdr:to>
    <xdr:pic>
      <xdr:nvPicPr>
        <xdr:cNvPr id="108" name="Picture 115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476750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09" name="Picture 116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32</xdr:row>
      <xdr:rowOff>0</xdr:rowOff>
    </xdr:from>
    <xdr:to>
      <xdr:col>3</xdr:col>
      <xdr:colOff>1247775</xdr:colOff>
      <xdr:row>33</xdr:row>
      <xdr:rowOff>66675</xdr:rowOff>
    </xdr:to>
    <xdr:pic>
      <xdr:nvPicPr>
        <xdr:cNvPr id="110" name="Picture 117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1012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11" name="Picture 118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12" name="Picture 119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5</xdr:col>
      <xdr:colOff>152400</xdr:colOff>
      <xdr:row>33</xdr:row>
      <xdr:rowOff>66675</xdr:rowOff>
    </xdr:to>
    <xdr:pic>
      <xdr:nvPicPr>
        <xdr:cNvPr id="113" name="Picture 120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7153275" y="5676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14" name="Picture 122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15" name="Picture 123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16" name="Picture 124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17" name="Picture 125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18" name="Picture 126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19" name="Picture 127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20" name="Picture 129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1" name="Picture 130" hidden="1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2" name="Picture 131" hidden="1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3" name="Picture 132" hidden="1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4" name="Picture 133" hidden="1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5" name="Picture 134" hidden="1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26" name="Picture 136" hidden="1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7" name="Picture 137" hidden="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8" name="Picture 138" hidden="1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29" name="Picture 139" hidden="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0" name="Picture 140" hidden="1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1" name="Picture 141" hidden="1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32" name="Picture 143" hidden="1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3" name="Picture 144" hidden="1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4" name="Picture 145" hidden="1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5" name="Picture 146" hidden="1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6" name="Picture 147" hidden="1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7" name="Picture 148" hidden="1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38" name="Picture 150" hidden="1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39" name="Picture 151" hidden="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0" name="Picture 152" hidden="1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1" name="Picture 153" hidden="1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2" name="Picture 154" hidden="1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3" name="Picture 155" hidden="1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44" name="Picture 157" hidden="1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5" name="Picture 158" hidden="1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6" name="Picture 159" hidden="1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7" name="Picture 160" hidden="1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8" name="Picture 161" hidden="1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49" name="Picture 162" hidden="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50" name="Picture 164" hidden="1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1" name="Picture 165" hidden="1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2" name="Picture 166" hidden="1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3" name="Picture 167" hidden="1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4" name="Picture 168" hidden="1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5" name="Picture 169" hidden="1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56" name="Picture 172" hidden="1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7" name="Picture 173" hidden="1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8" name="Picture 174" hidden="1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59" name="Picture 175" hidden="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0" name="Picture 176" hidden="1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1" name="Picture 177" hidden="1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62" name="Picture 179" hidden="1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3" name="Picture 180" hidden="1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4" name="Picture 181" hidden="1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5" name="Picture 182" hidden="1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6" name="Picture 183" hidden="1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7" name="Picture 184" hidden="1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68" name="Picture 186" hidden="1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69" name="Picture 187" hidden="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0" name="Picture 188" hidden="1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1" name="Picture 189" hidden="1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2" name="Picture 190" hidden="1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3" name="Picture 191" hidden="1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74" name="Picture 193" hidden="1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5" name="Picture 194" hidden="1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6" name="Picture 195" hidden="1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7" name="Picture 196" hidden="1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8" name="Picture 197" hidden="1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79" name="Picture 198" hidden="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80" name="Picture 200" hidden="1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1" name="Picture 201" hidden="1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2" name="Picture 202" hidden="1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3" name="Picture 203" hidden="1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4" name="Picture 204" hidden="1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5" name="Picture 205" hidden="1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86" name="Picture 207" hidden="1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7" name="Picture 208" hidden="1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8" name="Picture 209" hidden="1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89" name="Picture 210" hidden="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0" name="Picture 211" hidden="1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1" name="Picture 212" hidden="1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92" name="Picture 214" hidden="1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3" name="Picture 215" hidden="1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4" name="Picture 216" hidden="1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5" name="Picture 217" hidden="1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6" name="Picture 218" hidden="1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7" name="Picture 219" hidden="1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198" name="Picture 221" hidden="1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199" name="Picture 222" hidden="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0" name="Picture 223" hidden="1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1" name="Picture 224" hidden="1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2" name="Picture 225" hidden="1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3" name="Picture 226" hidden="1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204" name="Picture 228" hidden="1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5" name="Picture 229" hidden="1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6" name="Picture 230" hidden="1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7" name="Picture 231" hidden="1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8" name="Picture 232" hidden="1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09" name="Picture 233" hidden="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210" name="Picture 242" hidden="1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1" name="Picture 243" hidden="1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2" name="Picture 244" hidden="1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3" name="Picture 245" hidden="1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4" name="Picture 246" hidden="1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5" name="Picture 247" hidden="1"/>
        <xdr:cNvPicPr preferRelativeResize="1">
          <a:picLocks noChangeAspect="1"/>
        </xdr:cNvPicPr>
      </xdr:nvPicPr>
      <xdr:blipFill>
        <a:blip r:embed="rId187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914400</xdr:colOff>
      <xdr:row>29</xdr:row>
      <xdr:rowOff>47625</xdr:rowOff>
    </xdr:to>
    <xdr:pic>
      <xdr:nvPicPr>
        <xdr:cNvPr id="216" name="Picture 249" hidden="1"/>
        <xdr:cNvPicPr preferRelativeResize="1">
          <a:picLocks noChangeAspect="1"/>
        </xdr:cNvPicPr>
      </xdr:nvPicPr>
      <xdr:blipFill>
        <a:blip r:embed="rId188"/>
        <a:stretch>
          <a:fillRect/>
        </a:stretch>
      </xdr:blipFill>
      <xdr:spPr>
        <a:xfrm>
          <a:off x="0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7" name="Picture 250" hidden="1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8" name="Picture 251" hidden="1"/>
        <xdr:cNvPicPr preferRelativeResize="1">
          <a:picLocks noChangeAspect="1"/>
        </xdr:cNvPicPr>
      </xdr:nvPicPr>
      <xdr:blipFill>
        <a:blip r:embed="rId190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19" name="Picture 252" hidden="1"/>
        <xdr:cNvPicPr preferRelativeResize="1">
          <a:picLocks noChangeAspect="1"/>
        </xdr:cNvPicPr>
      </xdr:nvPicPr>
      <xdr:blipFill>
        <a:blip r:embed="rId191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20" name="Picture 253" hidden="1"/>
        <xdr:cNvPicPr preferRelativeResize="1">
          <a:picLocks noChangeAspect="1"/>
        </xdr:cNvPicPr>
      </xdr:nvPicPr>
      <xdr:blipFill>
        <a:blip r:embed="rId192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914400</xdr:colOff>
      <xdr:row>29</xdr:row>
      <xdr:rowOff>47625</xdr:rowOff>
    </xdr:to>
    <xdr:pic>
      <xdr:nvPicPr>
        <xdr:cNvPr id="221" name="Picture 254" hidden="1"/>
        <xdr:cNvPicPr preferRelativeResize="1">
          <a:picLocks noChangeAspect="1"/>
        </xdr:cNvPicPr>
      </xdr:nvPicPr>
      <xdr:blipFill>
        <a:blip r:embed="rId193"/>
        <a:stretch>
          <a:fillRect/>
        </a:stretch>
      </xdr:blipFill>
      <xdr:spPr>
        <a:xfrm>
          <a:off x="2676525" y="49815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zoomScalePageLayoutView="0" workbookViewId="0" topLeftCell="A1">
      <selection activeCell="A8" sqref="A8"/>
    </sheetView>
  </sheetViews>
  <sheetFormatPr defaultColWidth="11.421875" defaultRowHeight="12.75"/>
  <cols>
    <col min="2" max="2" width="30.28125" style="0" customWidth="1"/>
    <col min="5" max="5" width="12.7109375" style="0" bestFit="1" customWidth="1"/>
  </cols>
  <sheetData>
    <row r="5" spans="1:5" ht="12.75">
      <c r="A5" s="47" t="s">
        <v>42</v>
      </c>
      <c r="B5" s="47"/>
      <c r="C5" s="47"/>
      <c r="D5" s="47"/>
      <c r="E5" s="47"/>
    </row>
    <row r="6" spans="1:5" ht="12.75">
      <c r="A6" s="47" t="s">
        <v>44</v>
      </c>
      <c r="B6" s="47"/>
      <c r="C6" s="47"/>
      <c r="D6" s="47"/>
      <c r="E6" s="47"/>
    </row>
    <row r="7" spans="1:5" ht="12.75">
      <c r="A7" s="48" t="s">
        <v>49</v>
      </c>
      <c r="B7" s="48"/>
      <c r="C7" s="48"/>
      <c r="D7" s="48"/>
      <c r="E7" s="48"/>
    </row>
    <row r="10" spans="1:5" ht="15">
      <c r="A10" s="1" t="s">
        <v>9</v>
      </c>
      <c r="B10" s="1"/>
      <c r="C10" s="2"/>
      <c r="D10" s="2"/>
      <c r="E10" s="2"/>
    </row>
    <row r="11" spans="1:5" ht="15">
      <c r="A11" s="1"/>
      <c r="B11" s="1"/>
      <c r="C11" s="2"/>
      <c r="D11" s="2"/>
      <c r="E11" s="2"/>
    </row>
    <row r="12" ht="13.5" thickBot="1"/>
    <row r="13" spans="1:5" ht="12.75">
      <c r="A13" s="58" t="s">
        <v>0</v>
      </c>
      <c r="B13" s="59"/>
      <c r="C13" s="52" t="s">
        <v>3</v>
      </c>
      <c r="D13" s="53"/>
      <c r="E13" s="54"/>
    </row>
    <row r="14" spans="1:5" ht="12.75">
      <c r="A14" s="60"/>
      <c r="B14" s="61"/>
      <c r="C14" s="55"/>
      <c r="D14" s="56"/>
      <c r="E14" s="57"/>
    </row>
    <row r="15" spans="1:5" ht="12.75">
      <c r="A15" s="7" t="s">
        <v>1</v>
      </c>
      <c r="B15" s="6"/>
      <c r="C15" s="62">
        <v>0.0645</v>
      </c>
      <c r="D15" s="63"/>
      <c r="E15" s="64"/>
    </row>
    <row r="16" spans="1:5" ht="12.75">
      <c r="A16" s="7" t="s">
        <v>2</v>
      </c>
      <c r="B16" s="6"/>
      <c r="C16" s="62">
        <v>0.0533</v>
      </c>
      <c r="D16" s="63"/>
      <c r="E16" s="64"/>
    </row>
    <row r="17" spans="1:5" ht="13.5" thickBot="1">
      <c r="A17" s="8" t="s">
        <v>43</v>
      </c>
      <c r="B17" s="9"/>
      <c r="C17" s="49">
        <v>0.0599</v>
      </c>
      <c r="D17" s="50"/>
      <c r="E17" s="51"/>
    </row>
    <row r="18" spans="3:5" ht="12.75">
      <c r="C18" s="23"/>
      <c r="D18" s="23"/>
      <c r="E18" s="23"/>
    </row>
  </sheetData>
  <sheetProtection/>
  <mergeCells count="8">
    <mergeCell ref="A5:E5"/>
    <mergeCell ref="A6:E6"/>
    <mergeCell ref="A7:E7"/>
    <mergeCell ref="C17:E17"/>
    <mergeCell ref="C13:E14"/>
    <mergeCell ref="A13:B14"/>
    <mergeCell ref="C15:E15"/>
    <mergeCell ref="C16:E16"/>
  </mergeCells>
  <printOptions/>
  <pageMargins left="0.75" right="0.75" top="1" bottom="1" header="0" footer="0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8"/>
  <sheetViews>
    <sheetView zoomScalePageLayoutView="0" workbookViewId="0" topLeftCell="A1">
      <selection activeCell="A9" sqref="A9"/>
    </sheetView>
  </sheetViews>
  <sheetFormatPr defaultColWidth="11.421875" defaultRowHeight="12.75"/>
  <cols>
    <col min="2" max="2" width="28.28125" style="0" customWidth="1"/>
  </cols>
  <sheetData>
    <row r="5" spans="1:7" ht="12.75">
      <c r="A5" s="47" t="s">
        <v>41</v>
      </c>
      <c r="B5" s="47"/>
      <c r="C5" s="47"/>
      <c r="D5" s="47"/>
      <c r="E5" s="47"/>
      <c r="F5" s="47"/>
      <c r="G5" s="47"/>
    </row>
    <row r="6" spans="1:7" ht="12.75">
      <c r="A6" s="47" t="str">
        <f>'CPR español'!A6:E6</f>
        <v>SANTANDER CONSUMER SPAIN  AUTO  2010-1</v>
      </c>
      <c r="B6" s="47"/>
      <c r="C6" s="47"/>
      <c r="D6" s="47"/>
      <c r="E6" s="47"/>
      <c r="F6" s="47"/>
      <c r="G6" s="47"/>
    </row>
    <row r="8" spans="1:7" ht="12.75">
      <c r="A8" s="65" t="s">
        <v>50</v>
      </c>
      <c r="B8" s="65"/>
      <c r="C8" s="65"/>
      <c r="D8" s="65"/>
      <c r="E8" s="65"/>
      <c r="F8" s="65"/>
      <c r="G8" s="65"/>
    </row>
    <row r="10" spans="1:8" ht="15">
      <c r="A10" s="1" t="s">
        <v>4</v>
      </c>
      <c r="B10" s="1"/>
      <c r="C10" s="1"/>
      <c r="D10" s="2"/>
      <c r="E10" s="2"/>
      <c r="F10" s="2"/>
      <c r="G10" s="2"/>
      <c r="H10" s="2"/>
    </row>
    <row r="11" spans="1:8" ht="12.75">
      <c r="A11" s="3"/>
      <c r="B11" s="3"/>
      <c r="C11" s="3"/>
      <c r="D11" s="69"/>
      <c r="E11" s="69"/>
      <c r="F11" s="69"/>
      <c r="G11" s="69"/>
      <c r="H11" s="4"/>
    </row>
    <row r="13" ht="13.5" thickBot="1"/>
    <row r="14" spans="1:7" ht="12.75">
      <c r="A14" s="73" t="s">
        <v>4</v>
      </c>
      <c r="B14" s="73"/>
      <c r="C14" s="73" t="s">
        <v>5</v>
      </c>
      <c r="D14" s="73"/>
      <c r="E14" s="73"/>
      <c r="F14" s="5"/>
      <c r="G14" s="4"/>
    </row>
    <row r="15" spans="1:7" ht="13.5" thickBot="1">
      <c r="A15" s="74"/>
      <c r="B15" s="74"/>
      <c r="C15" s="74"/>
      <c r="D15" s="74"/>
      <c r="E15" s="74"/>
      <c r="F15" s="5"/>
      <c r="G15" s="4"/>
    </row>
    <row r="16" spans="1:7" ht="12.75">
      <c r="A16" s="10" t="s">
        <v>6</v>
      </c>
      <c r="B16" s="11"/>
      <c r="C16" s="75">
        <f>'CPR español'!C15:E15</f>
        <v>0.0645</v>
      </c>
      <c r="D16" s="76"/>
      <c r="E16" s="77"/>
      <c r="F16" s="5"/>
      <c r="G16" s="4"/>
    </row>
    <row r="17" spans="1:7" ht="12.75">
      <c r="A17" s="7" t="s">
        <v>7</v>
      </c>
      <c r="B17" s="6"/>
      <c r="C17" s="66">
        <f>'CPR español'!C16:E16</f>
        <v>0.0533</v>
      </c>
      <c r="D17" s="67"/>
      <c r="E17" s="68"/>
      <c r="F17" s="5"/>
      <c r="G17" s="4"/>
    </row>
    <row r="18" spans="1:7" ht="13.5" thickBot="1">
      <c r="A18" s="8" t="s">
        <v>8</v>
      </c>
      <c r="B18" s="9"/>
      <c r="C18" s="70">
        <f>'CPR español'!C17:E17</f>
        <v>0.0599</v>
      </c>
      <c r="D18" s="71"/>
      <c r="E18" s="72"/>
      <c r="F18" s="5"/>
      <c r="G18" s="4"/>
    </row>
  </sheetData>
  <sheetProtection/>
  <mergeCells count="9">
    <mergeCell ref="A5:G5"/>
    <mergeCell ref="A6:G6"/>
    <mergeCell ref="A8:G8"/>
    <mergeCell ref="C17:E17"/>
    <mergeCell ref="D11:G11"/>
    <mergeCell ref="C18:E18"/>
    <mergeCell ref="A14:B15"/>
    <mergeCell ref="C14:E15"/>
    <mergeCell ref="C16:E16"/>
  </mergeCells>
  <printOptions/>
  <pageMargins left="0.75" right="0.75" top="1" bottom="1" header="0" footer="0"/>
  <pageSetup horizontalDpi="600" verticalDpi="600" orientation="landscape" paperSize="9" scal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9:B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20" customWidth="1"/>
    <col min="2" max="2" width="12.7109375" style="20" bestFit="1" customWidth="1"/>
    <col min="3" max="16384" width="11.421875" style="20" customWidth="1"/>
  </cols>
  <sheetData>
    <row r="29" ht="12.75">
      <c r="B29" s="20" t="e">
        <f>+#REF!+#REF!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E77"/>
  <sheetViews>
    <sheetView zoomScalePageLayoutView="0" workbookViewId="0" topLeftCell="A10">
      <selection activeCell="B25" sqref="B25:B28"/>
    </sheetView>
  </sheetViews>
  <sheetFormatPr defaultColWidth="11.421875" defaultRowHeight="12.75"/>
  <cols>
    <col min="1" max="1" width="40.140625" style="0" bestFit="1" customWidth="1"/>
    <col min="2" max="2" width="15.57421875" style="0" customWidth="1"/>
    <col min="4" max="4" width="40.140625" style="0" bestFit="1" customWidth="1"/>
  </cols>
  <sheetData>
    <row r="1" spans="1:2" ht="12.75">
      <c r="A1" s="25" t="s">
        <v>51</v>
      </c>
      <c r="B1" s="30">
        <v>847462.44</v>
      </c>
    </row>
    <row r="2" spans="1:2" ht="12.75">
      <c r="A2" s="19"/>
      <c r="B2" s="19"/>
    </row>
    <row r="3" spans="1:4" ht="12.75">
      <c r="A3" s="19"/>
      <c r="B3" s="29">
        <v>316072189.34999996</v>
      </c>
      <c r="C3" t="s">
        <v>47</v>
      </c>
      <c r="D3" t="s">
        <v>48</v>
      </c>
    </row>
    <row r="4" spans="1:2" ht="12.75">
      <c r="A4" s="19"/>
      <c r="B4" s="24"/>
    </row>
    <row r="5" spans="1:2" ht="13.5" thickBot="1">
      <c r="A5" s="26" t="s">
        <v>10</v>
      </c>
      <c r="B5" s="27">
        <v>181285.29</v>
      </c>
    </row>
    <row r="6" spans="1:2" ht="14.25" thickBot="1" thickTop="1">
      <c r="A6" s="26" t="s">
        <v>11</v>
      </c>
      <c r="B6" s="27">
        <v>52662.43</v>
      </c>
    </row>
    <row r="7" spans="1:2" ht="14.25" thickBot="1" thickTop="1">
      <c r="A7" s="26" t="s">
        <v>12</v>
      </c>
      <c r="B7" s="27">
        <v>7588511.96</v>
      </c>
    </row>
    <row r="8" spans="1:5" ht="14.25" thickBot="1" thickTop="1">
      <c r="A8" s="26" t="s">
        <v>13</v>
      </c>
      <c r="B8" s="28">
        <v>866</v>
      </c>
      <c r="D8" s="21"/>
      <c r="E8" s="22"/>
    </row>
    <row r="9" spans="1:2" ht="14.25" thickBot="1" thickTop="1">
      <c r="A9" s="26" t="s">
        <v>14</v>
      </c>
      <c r="B9" s="20">
        <v>94568.69</v>
      </c>
    </row>
    <row r="10" spans="1:2" ht="14.25" thickBot="1" thickTop="1">
      <c r="A10" s="26" t="s">
        <v>15</v>
      </c>
      <c r="B10" s="20">
        <v>28218.21</v>
      </c>
    </row>
    <row r="11" spans="1:2" ht="14.25" thickBot="1" thickTop="1">
      <c r="A11" s="26" t="s">
        <v>16</v>
      </c>
      <c r="B11" s="20">
        <v>2393909.1</v>
      </c>
    </row>
    <row r="12" spans="1:2" ht="14.25" thickBot="1" thickTop="1">
      <c r="A12" s="26" t="s">
        <v>17</v>
      </c>
      <c r="B12">
        <v>260</v>
      </c>
    </row>
    <row r="13" spans="1:2" ht="14.25" thickBot="1" thickTop="1">
      <c r="A13" s="26" t="s">
        <v>18</v>
      </c>
      <c r="B13" s="20">
        <v>108803.82</v>
      </c>
    </row>
    <row r="14" spans="1:2" ht="14.25" thickBot="1" thickTop="1">
      <c r="A14" s="26" t="s">
        <v>19</v>
      </c>
      <c r="B14" s="20">
        <v>34750.3</v>
      </c>
    </row>
    <row r="15" spans="1:2" ht="14.25" thickBot="1" thickTop="1">
      <c r="A15" s="26" t="s">
        <v>20</v>
      </c>
      <c r="B15" s="20">
        <v>1913576.6</v>
      </c>
    </row>
    <row r="16" spans="1:2" ht="14.25" thickBot="1" thickTop="1">
      <c r="A16" s="26" t="s">
        <v>21</v>
      </c>
      <c r="B16">
        <v>208</v>
      </c>
    </row>
    <row r="17" spans="1:2" ht="14.25" thickBot="1" thickTop="1">
      <c r="A17" s="26" t="s">
        <v>22</v>
      </c>
      <c r="B17" s="20">
        <v>158961.3</v>
      </c>
    </row>
    <row r="18" spans="1:2" ht="14.25" thickBot="1" thickTop="1">
      <c r="A18" s="26" t="s">
        <v>23</v>
      </c>
      <c r="B18" s="20">
        <v>40593.86</v>
      </c>
    </row>
    <row r="19" spans="1:2" ht="14.25" thickBot="1" thickTop="1">
      <c r="A19" s="26" t="s">
        <v>24</v>
      </c>
      <c r="B19" s="20">
        <v>1511420.91</v>
      </c>
    </row>
    <row r="20" spans="1:2" ht="14.25" thickBot="1" thickTop="1">
      <c r="A20" s="26" t="s">
        <v>25</v>
      </c>
      <c r="B20">
        <v>185</v>
      </c>
    </row>
    <row r="21" spans="1:2" ht="14.25" thickBot="1" thickTop="1">
      <c r="A21" s="26" t="s">
        <v>26</v>
      </c>
      <c r="B21" s="20">
        <v>301518.98</v>
      </c>
    </row>
    <row r="22" spans="1:2" ht="14.25" thickBot="1" thickTop="1">
      <c r="A22" s="26" t="s">
        <v>27</v>
      </c>
      <c r="B22" s="20">
        <v>101237.98</v>
      </c>
    </row>
    <row r="23" spans="1:2" ht="14.25" thickBot="1" thickTop="1">
      <c r="A23" s="26" t="s">
        <v>28</v>
      </c>
      <c r="B23" s="20">
        <v>1757157.94</v>
      </c>
    </row>
    <row r="24" spans="1:4" ht="14.25" thickBot="1" thickTop="1">
      <c r="A24" s="26" t="s">
        <v>29</v>
      </c>
      <c r="B24">
        <v>181</v>
      </c>
      <c r="D24" s="25" t="s">
        <v>46</v>
      </c>
    </row>
    <row r="25" spans="1:2" ht="14.25" thickBot="1" thickTop="1">
      <c r="A25" s="26" t="s">
        <v>30</v>
      </c>
      <c r="B25" s="20">
        <v>293398.29</v>
      </c>
    </row>
    <row r="26" spans="1:2" ht="14.25" thickBot="1" thickTop="1">
      <c r="A26" s="26" t="s">
        <v>31</v>
      </c>
      <c r="B26" s="20">
        <v>237170.43</v>
      </c>
    </row>
    <row r="27" spans="1:2" ht="14.25" thickBot="1" thickTop="1">
      <c r="A27" s="26" t="s">
        <v>32</v>
      </c>
      <c r="B27" s="20">
        <v>1186225.04</v>
      </c>
    </row>
    <row r="28" spans="1:2" ht="14.25" thickBot="1" thickTop="1">
      <c r="A28" s="26" t="s">
        <v>33</v>
      </c>
      <c r="B28">
        <v>104</v>
      </c>
    </row>
    <row r="29" ht="14.25" thickBot="1" thickTop="1">
      <c r="A29" s="18"/>
    </row>
    <row r="30" ht="13.5" thickTop="1"/>
    <row r="31" ht="13.5" thickBot="1"/>
    <row r="32" spans="1:5" s="12" customFormat="1" ht="13.5" thickBot="1">
      <c r="A32" s="78" t="s">
        <v>39</v>
      </c>
      <c r="B32" s="79"/>
      <c r="C32"/>
      <c r="D32"/>
      <c r="E32"/>
    </row>
    <row r="33" spans="1:5" s="12" customFormat="1" ht="12.75">
      <c r="A33" s="13"/>
      <c r="B33" s="14">
        <v>40543</v>
      </c>
      <c r="C33"/>
      <c r="D33"/>
      <c r="E33"/>
    </row>
    <row r="34" spans="1:5" s="12" customFormat="1" ht="12.75">
      <c r="A34" s="16" t="s">
        <v>38</v>
      </c>
      <c r="B34" s="15">
        <f>B7/B3</f>
        <v>0.024008793610110768</v>
      </c>
      <c r="C34"/>
      <c r="D34"/>
      <c r="E34"/>
    </row>
    <row r="35" spans="1:5" s="12" customFormat="1" ht="12.75">
      <c r="A35" s="16" t="s">
        <v>34</v>
      </c>
      <c r="B35" s="15">
        <f>B11/B3</f>
        <v>0.007573931464590592</v>
      </c>
      <c r="C35"/>
      <c r="D35"/>
      <c r="E35"/>
    </row>
    <row r="36" spans="1:5" s="12" customFormat="1" ht="12.75">
      <c r="A36" s="16" t="s">
        <v>35</v>
      </c>
      <c r="B36" s="15">
        <f>B15/B3</f>
        <v>0.00605423907726667</v>
      </c>
      <c r="C36"/>
      <c r="D36"/>
      <c r="E36"/>
    </row>
    <row r="37" spans="1:5" s="12" customFormat="1" ht="12.75">
      <c r="A37" s="17" t="s">
        <v>36</v>
      </c>
      <c r="B37" s="15">
        <f>B19/B3</f>
        <v>0.004781885154490262</v>
      </c>
      <c r="C37"/>
      <c r="D37"/>
      <c r="E37"/>
    </row>
    <row r="38" spans="1:5" s="12" customFormat="1" ht="12.75">
      <c r="A38" s="17" t="s">
        <v>37</v>
      </c>
      <c r="B38" s="15">
        <f>B23/B3</f>
        <v>0.0055593563723957545</v>
      </c>
      <c r="C38"/>
      <c r="D38"/>
      <c r="E38"/>
    </row>
    <row r="40" spans="3:5" s="12" customFormat="1" ht="12.75">
      <c r="C40"/>
      <c r="D40"/>
      <c r="E40"/>
    </row>
    <row r="41" spans="3:5" s="12" customFormat="1" ht="12.75">
      <c r="C41"/>
      <c r="D41"/>
      <c r="E41"/>
    </row>
    <row r="42" spans="3:5" s="12" customFormat="1" ht="12.75">
      <c r="C42"/>
      <c r="D42"/>
      <c r="E42"/>
    </row>
    <row r="43" spans="3:5" s="12" customFormat="1" ht="12.75">
      <c r="C43"/>
      <c r="D43"/>
      <c r="E43"/>
    </row>
    <row r="44" spans="3:5" s="12" customFormat="1" ht="12.75">
      <c r="C44"/>
      <c r="D44"/>
      <c r="E44"/>
    </row>
    <row r="45" spans="3:5" s="12" customFormat="1" ht="12.75">
      <c r="C45"/>
      <c r="D45"/>
      <c r="E45"/>
    </row>
    <row r="46" spans="3:5" s="12" customFormat="1" ht="12.75">
      <c r="C46"/>
      <c r="D46"/>
      <c r="E46"/>
    </row>
    <row r="47" spans="3:5" s="12" customFormat="1" ht="12.75">
      <c r="C47"/>
      <c r="D47"/>
      <c r="E47"/>
    </row>
    <row r="48" spans="4:5" s="12" customFormat="1" ht="12.75">
      <c r="D48"/>
      <c r="E48"/>
    </row>
    <row r="49" spans="4:5" s="12" customFormat="1" ht="12.75">
      <c r="D49"/>
      <c r="E49"/>
    </row>
    <row r="50" spans="4:5" s="12" customFormat="1" ht="12.75">
      <c r="D50"/>
      <c r="E50"/>
    </row>
    <row r="51" spans="4:5" s="12" customFormat="1" ht="12.75">
      <c r="D51"/>
      <c r="E51"/>
    </row>
    <row r="52" spans="4:5" s="12" customFormat="1" ht="12.75">
      <c r="D52"/>
      <c r="E52"/>
    </row>
    <row r="53" spans="4:5" s="12" customFormat="1" ht="12.75">
      <c r="D53"/>
      <c r="E53"/>
    </row>
    <row r="54" spans="4:5" s="12" customFormat="1" ht="2.25" customHeight="1">
      <c r="D54"/>
      <c r="E54"/>
    </row>
    <row r="55" spans="4:5" s="12" customFormat="1" ht="12.75" hidden="1">
      <c r="D55"/>
      <c r="E55"/>
    </row>
    <row r="56" spans="4:5" s="12" customFormat="1" ht="12.75" hidden="1">
      <c r="D56"/>
      <c r="E56"/>
    </row>
    <row r="57" spans="4:5" s="12" customFormat="1" ht="2.25" customHeight="1" hidden="1">
      <c r="D57"/>
      <c r="E57"/>
    </row>
    <row r="58" ht="12.75" hidden="1"/>
    <row r="59" ht="12.75" hidden="1"/>
    <row r="71" ht="12.75">
      <c r="A71">
        <v>6201</v>
      </c>
    </row>
    <row r="72" ht="12.75">
      <c r="A72">
        <v>6801</v>
      </c>
    </row>
    <row r="73" ht="12.75">
      <c r="A73">
        <v>6802</v>
      </c>
    </row>
    <row r="75" ht="12.75">
      <c r="A75">
        <v>6201</v>
      </c>
    </row>
    <row r="76" ht="12.75">
      <c r="A76">
        <v>6801</v>
      </c>
    </row>
    <row r="77" ht="12.75">
      <c r="A77">
        <v>6802</v>
      </c>
    </row>
  </sheetData>
  <sheetProtection/>
  <mergeCells count="1">
    <mergeCell ref="A32:B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B27">
      <selection activeCell="F44" sqref="F44"/>
    </sheetView>
  </sheetViews>
  <sheetFormatPr defaultColWidth="11.421875" defaultRowHeight="12.75"/>
  <cols>
    <col min="1" max="1" width="102.8515625" style="0" bestFit="1" customWidth="1"/>
    <col min="6" max="6" width="15.28125" style="0" bestFit="1" customWidth="1"/>
  </cols>
  <sheetData>
    <row r="1" spans="1:6" ht="12.75" customHeight="1">
      <c r="A1" s="80" t="s">
        <v>40</v>
      </c>
      <c r="B1" s="80"/>
      <c r="C1" s="80"/>
      <c r="D1" s="80"/>
      <c r="E1" s="80"/>
      <c r="F1" s="80"/>
    </row>
    <row r="2" spans="1:6" ht="12.75" customHeight="1">
      <c r="A2" s="80" t="s">
        <v>45</v>
      </c>
      <c r="B2" s="80"/>
      <c r="C2" s="80"/>
      <c r="D2" s="80"/>
      <c r="E2" s="80"/>
      <c r="F2" s="80"/>
    </row>
    <row r="3" spans="1:6" ht="12.75">
      <c r="A3" s="89"/>
      <c r="B3" s="89"/>
      <c r="C3" s="89"/>
      <c r="D3" s="89"/>
      <c r="E3" s="89"/>
      <c r="F3" s="89"/>
    </row>
    <row r="4" spans="1:6" ht="12.75" customHeight="1">
      <c r="A4" s="80" t="s">
        <v>52</v>
      </c>
      <c r="B4" s="80"/>
      <c r="C4" s="80"/>
      <c r="D4" s="80"/>
      <c r="E4" s="80"/>
      <c r="F4" s="80"/>
    </row>
    <row r="5" ht="14.25">
      <c r="C5" s="31"/>
    </row>
    <row r="6" spans="1:6" ht="14.25" customHeight="1">
      <c r="A6" s="88" t="s">
        <v>71</v>
      </c>
      <c r="B6" s="88"/>
      <c r="C6" s="88"/>
      <c r="D6" s="88"/>
      <c r="E6" s="88"/>
      <c r="F6" s="88"/>
    </row>
    <row r="7" spans="1:6" ht="14.25" customHeight="1">
      <c r="A7" s="81" t="s">
        <v>70</v>
      </c>
      <c r="B7" s="81"/>
      <c r="C7" s="81"/>
      <c r="D7" s="81"/>
      <c r="E7" s="81"/>
      <c r="F7" s="81"/>
    </row>
    <row r="8" ht="13.5" thickBot="1"/>
    <row r="9" spans="1:6" ht="12.75">
      <c r="A9" s="82" t="s">
        <v>53</v>
      </c>
      <c r="B9" s="83"/>
      <c r="C9" s="83"/>
      <c r="D9" s="83"/>
      <c r="E9" s="83"/>
      <c r="F9" s="84"/>
    </row>
    <row r="10" spans="1:6" ht="13.5" thickBot="1">
      <c r="A10" s="85"/>
      <c r="B10" s="86"/>
      <c r="C10" s="86"/>
      <c r="D10" s="86"/>
      <c r="E10" s="86"/>
      <c r="F10" s="87"/>
    </row>
    <row r="11" spans="1:6" ht="15">
      <c r="A11" s="32" t="s">
        <v>54</v>
      </c>
      <c r="B11" s="33"/>
      <c r="C11" s="33"/>
      <c r="D11" s="33"/>
      <c r="E11" s="33"/>
      <c r="F11" s="34"/>
    </row>
    <row r="12" spans="1:6" ht="15">
      <c r="A12" s="35" t="s">
        <v>55</v>
      </c>
      <c r="B12" s="36"/>
      <c r="C12" s="36"/>
      <c r="D12" s="36"/>
      <c r="E12" s="36"/>
      <c r="F12" s="42">
        <f>('datos mensuales'!B19+'datos mensuales'!B23+'datos mensuales'!B27)/1000</f>
        <v>4454.803889999999</v>
      </c>
    </row>
    <row r="13" spans="1:6" ht="15.75" thickBot="1">
      <c r="A13" s="37" t="s">
        <v>56</v>
      </c>
      <c r="B13" s="38"/>
      <c r="C13" s="38"/>
      <c r="D13" s="38"/>
      <c r="E13" s="38"/>
      <c r="F13" s="43">
        <f>(1.5%*'datos mensuales'!B3)/1000</f>
        <v>4741.082840249999</v>
      </c>
    </row>
    <row r="14" spans="1:6" ht="15">
      <c r="A14" s="32" t="s">
        <v>57</v>
      </c>
      <c r="B14" s="33"/>
      <c r="C14" s="33"/>
      <c r="D14" s="33"/>
      <c r="E14" s="33"/>
      <c r="F14" s="44"/>
    </row>
    <row r="15" spans="1:6" ht="15">
      <c r="A15" s="35" t="s">
        <v>58</v>
      </c>
      <c r="B15" s="36"/>
      <c r="C15" s="36"/>
      <c r="D15" s="36"/>
      <c r="E15" s="36"/>
      <c r="F15" s="45">
        <f>'datos mensuales'!B1/1000</f>
        <v>847.4624399999999</v>
      </c>
    </row>
    <row r="16" spans="1:6" ht="15.75" thickBot="1">
      <c r="A16" s="37" t="s">
        <v>59</v>
      </c>
      <c r="B16" s="38"/>
      <c r="C16" s="38"/>
      <c r="D16" s="38"/>
      <c r="E16" s="38"/>
      <c r="F16" s="46">
        <f>(1%*600000000.08)/1000</f>
        <v>6000.000000800001</v>
      </c>
    </row>
    <row r="18" spans="1:6" ht="12.75">
      <c r="A18" s="39" t="s">
        <v>60</v>
      </c>
      <c r="B18" s="23"/>
      <c r="C18" s="23"/>
      <c r="D18" s="23"/>
      <c r="E18" s="23"/>
      <c r="F18" s="23"/>
    </row>
    <row r="19" spans="1:6" ht="12.75">
      <c r="A19" s="39"/>
      <c r="B19" s="23"/>
      <c r="C19" s="23"/>
      <c r="D19" s="23"/>
      <c r="E19" s="23"/>
      <c r="F19" s="40"/>
    </row>
    <row r="20" ht="12.75">
      <c r="A20" s="41"/>
    </row>
    <row r="22" spans="1:6" ht="12.75">
      <c r="A22" s="25"/>
      <c r="B22" s="25"/>
      <c r="C22" s="25"/>
      <c r="D22" s="25"/>
      <c r="E22" s="25"/>
      <c r="F22" s="25"/>
    </row>
    <row r="23" spans="1:6" ht="12.75">
      <c r="A23" s="25"/>
      <c r="B23" s="25"/>
      <c r="C23" s="25"/>
      <c r="D23" s="25"/>
      <c r="E23" s="25"/>
      <c r="F23" s="25"/>
    </row>
    <row r="24" spans="1:6" ht="12.75">
      <c r="A24" s="25"/>
      <c r="B24" s="25"/>
      <c r="C24" s="25"/>
      <c r="D24" s="25"/>
      <c r="E24" s="25"/>
      <c r="F24" s="25"/>
    </row>
    <row r="25" spans="1:6" ht="13.5" thickBot="1">
      <c r="A25" s="25"/>
      <c r="B25" s="25"/>
      <c r="C25" s="25"/>
      <c r="D25" s="25"/>
      <c r="E25" s="25"/>
      <c r="F25" s="25"/>
    </row>
    <row r="26" spans="1:6" ht="12.75">
      <c r="A26" s="82" t="s">
        <v>61</v>
      </c>
      <c r="B26" s="83"/>
      <c r="C26" s="83"/>
      <c r="D26" s="83"/>
      <c r="E26" s="83"/>
      <c r="F26" s="84"/>
    </row>
    <row r="27" spans="1:6" ht="13.5" thickBot="1">
      <c r="A27" s="85"/>
      <c r="B27" s="86"/>
      <c r="C27" s="86"/>
      <c r="D27" s="86"/>
      <c r="E27" s="86"/>
      <c r="F27" s="87"/>
    </row>
    <row r="28" spans="1:6" ht="15">
      <c r="A28" s="32" t="s">
        <v>62</v>
      </c>
      <c r="B28" s="33"/>
      <c r="C28" s="33"/>
      <c r="D28" s="33"/>
      <c r="E28" s="33"/>
      <c r="F28" s="34"/>
    </row>
    <row r="29" spans="1:6" ht="15">
      <c r="A29" s="35" t="str">
        <f>+A36</f>
        <v>               1.a) SALDO VIVO ACUMULADO DE PRÉSTAMOS FALLIDOS </v>
      </c>
      <c r="B29" s="36"/>
      <c r="C29" s="36"/>
      <c r="D29" s="36"/>
      <c r="E29" s="36"/>
      <c r="F29" s="42">
        <f>F15</f>
        <v>847.4624399999999</v>
      </c>
    </row>
    <row r="30" spans="1:6" ht="15.75" thickBot="1">
      <c r="A30" s="37" t="s">
        <v>63</v>
      </c>
      <c r="B30" s="38"/>
      <c r="C30" s="38"/>
      <c r="D30" s="38"/>
      <c r="E30" s="38"/>
      <c r="F30" s="43">
        <f>(25%*600000000.08/1000)</f>
        <v>150000.00002</v>
      </c>
    </row>
    <row r="32" ht="13.5" thickBot="1"/>
    <row r="33" spans="1:6" ht="12.75">
      <c r="A33" s="82" t="s">
        <v>64</v>
      </c>
      <c r="B33" s="83"/>
      <c r="C33" s="83"/>
      <c r="D33" s="83"/>
      <c r="E33" s="83"/>
      <c r="F33" s="84"/>
    </row>
    <row r="34" spans="1:6" ht="13.5" thickBot="1">
      <c r="A34" s="85"/>
      <c r="B34" s="86"/>
      <c r="C34" s="86"/>
      <c r="D34" s="86"/>
      <c r="E34" s="86"/>
      <c r="F34" s="87"/>
    </row>
    <row r="35" spans="1:6" ht="15">
      <c r="A35" s="32" t="s">
        <v>65</v>
      </c>
      <c r="B35" s="33"/>
      <c r="C35" s="33"/>
      <c r="D35" s="33"/>
      <c r="E35" s="33"/>
      <c r="F35" s="34"/>
    </row>
    <row r="36" spans="1:6" ht="15">
      <c r="A36" s="35" t="s">
        <v>66</v>
      </c>
      <c r="B36" s="36"/>
      <c r="C36" s="36"/>
      <c r="D36" s="36"/>
      <c r="E36" s="36"/>
      <c r="F36" s="42">
        <f>F29</f>
        <v>847.4624399999999</v>
      </c>
    </row>
    <row r="37" spans="1:6" ht="15.75" thickBot="1">
      <c r="A37" s="37" t="s">
        <v>67</v>
      </c>
      <c r="B37" s="38"/>
      <c r="C37" s="38"/>
      <c r="D37" s="38"/>
      <c r="E37" s="38"/>
      <c r="F37" s="43">
        <v>102000</v>
      </c>
    </row>
    <row r="40" spans="1:6" ht="12.75">
      <c r="A40" s="23"/>
      <c r="B40" s="23"/>
      <c r="C40" s="23"/>
      <c r="D40" s="23"/>
      <c r="E40" s="23"/>
      <c r="F40" s="23"/>
    </row>
    <row r="41" spans="1:6" ht="12.75">
      <c r="A41" s="39" t="s">
        <v>68</v>
      </c>
      <c r="B41" s="23"/>
      <c r="C41" s="23"/>
      <c r="D41" s="23"/>
      <c r="E41" s="23"/>
      <c r="F41" s="23"/>
    </row>
    <row r="42" spans="1:6" ht="12.75">
      <c r="A42" s="39" t="s">
        <v>69</v>
      </c>
      <c r="B42" s="23"/>
      <c r="C42" s="23"/>
      <c r="D42" s="23"/>
      <c r="E42" s="23"/>
      <c r="F42" s="23"/>
    </row>
    <row r="43" spans="1:6" ht="12.75">
      <c r="A43" s="23"/>
      <c r="B43" s="23"/>
      <c r="C43" s="23"/>
      <c r="D43" s="23"/>
      <c r="E43" s="23"/>
      <c r="F43" s="23"/>
    </row>
  </sheetData>
  <sheetProtection/>
  <mergeCells count="9">
    <mergeCell ref="A2:F2"/>
    <mergeCell ref="A1:F1"/>
    <mergeCell ref="A7:F7"/>
    <mergeCell ref="A9:F10"/>
    <mergeCell ref="A26:F27"/>
    <mergeCell ref="A33:F34"/>
    <mergeCell ref="A6:F6"/>
    <mergeCell ref="A4:F4"/>
    <mergeCell ref="A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titulizacion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</dc:creator>
  <cp:keywords/>
  <dc:description/>
  <cp:lastModifiedBy>HERENCIAS PALOMINO MARIA JOSE</cp:lastModifiedBy>
  <cp:lastPrinted>2011-11-10T08:27:02Z</cp:lastPrinted>
  <dcterms:created xsi:type="dcterms:W3CDTF">2008-09-29T10:32:53Z</dcterms:created>
  <dcterms:modified xsi:type="dcterms:W3CDTF">2012-07-25T11:58:33Z</dcterms:modified>
  <cp:category/>
  <cp:version/>
  <cp:contentType/>
  <cp:contentStatus/>
</cp:coreProperties>
</file>